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iem\OneDrive\Dokumente\BZ Elbe Weser\LG Oberliga\Oberlliga 2026\"/>
    </mc:Choice>
  </mc:AlternateContent>
  <xr:revisionPtr revIDLastSave="0" documentId="8_{A06FE877-BF22-4FBD-A6EA-8E9C0FEE1A3F}" xr6:coauthVersionLast="47" xr6:coauthVersionMax="47" xr10:uidLastSave="{00000000-0000-0000-0000-000000000000}"/>
  <bookViews>
    <workbookView xWindow="-120" yWindow="-120" windowWidth="20730" windowHeight="11160" activeTab="2" xr2:uid="{E7F65AB1-95F1-4FB7-80DC-91E2B2F65D40}"/>
  </bookViews>
  <sheets>
    <sheet name="Rangliste" sheetId="1" r:id="rId1"/>
    <sheet name="Setzliste" sheetId="2" r:id="rId2"/>
    <sheet name="Tabelle" sheetId="4" r:id="rId3"/>
    <sheet name="Ergebnisse" sheetId="3" r:id="rId4"/>
  </sheets>
  <definedNames>
    <definedName name="_xlnm.Print_Area" localSheetId="0">Rangliste!$A$1:$K$48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34" i="2"/>
  <c r="I33" i="2"/>
  <c r="I32" i="2"/>
  <c r="I30" i="2"/>
  <c r="I19" i="2"/>
  <c r="I21" i="2"/>
  <c r="I12" i="2"/>
  <c r="I11" i="2"/>
  <c r="I10" i="2"/>
  <c r="I9" i="2"/>
  <c r="I8" i="2"/>
  <c r="I18" i="2"/>
  <c r="H8" i="2"/>
  <c r="H62" i="2"/>
  <c r="I62" i="2"/>
  <c r="H61" i="2"/>
  <c r="I61" i="2"/>
  <c r="H58" i="2"/>
  <c r="J43" i="2"/>
  <c r="K42" i="1"/>
  <c r="I42" i="1"/>
  <c r="G35" i="3"/>
  <c r="H56" i="2"/>
  <c r="I56" i="2"/>
  <c r="H57" i="2"/>
  <c r="H14" i="2"/>
  <c r="H48" i="2"/>
  <c r="H50" i="2"/>
  <c r="H45" i="2"/>
  <c r="H46" i="2"/>
  <c r="H47" i="2"/>
  <c r="H49" i="2"/>
  <c r="H42" i="2"/>
  <c r="H44" i="2"/>
  <c r="H66" i="2"/>
  <c r="I66" i="2"/>
  <c r="J66" i="2" s="1"/>
  <c r="H34" i="2"/>
  <c r="H32" i="2"/>
  <c r="H36" i="2"/>
  <c r="H33" i="2"/>
  <c r="H35" i="2"/>
  <c r="H31" i="2"/>
  <c r="H30" i="2"/>
  <c r="H25" i="2"/>
  <c r="H21" i="2"/>
  <c r="H23" i="2"/>
  <c r="H24" i="2"/>
  <c r="H19" i="2"/>
  <c r="H18" i="2"/>
  <c r="H20" i="2"/>
  <c r="H22" i="2"/>
  <c r="K30" i="1"/>
  <c r="I30" i="1"/>
  <c r="J50" i="1"/>
  <c r="K50" i="1" s="1"/>
  <c r="I50" i="1"/>
  <c r="I28" i="1"/>
  <c r="K38" i="1"/>
  <c r="I38" i="1"/>
  <c r="J21" i="1"/>
  <c r="I21" i="1"/>
  <c r="J34" i="1"/>
  <c r="I34" i="1"/>
  <c r="I24" i="1"/>
  <c r="I19" i="1"/>
  <c r="J49" i="1"/>
  <c r="I49" i="1"/>
  <c r="J48" i="1"/>
  <c r="I48" i="1"/>
  <c r="J35" i="1"/>
  <c r="I35" i="1"/>
  <c r="J36" i="1"/>
  <c r="I36" i="1"/>
  <c r="J47" i="1"/>
  <c r="I47" i="1"/>
  <c r="J46" i="1"/>
  <c r="I46" i="1"/>
  <c r="J43" i="1"/>
  <c r="I43" i="1"/>
  <c r="J39" i="1"/>
  <c r="I39" i="1"/>
  <c r="J26" i="1"/>
  <c r="I26" i="1"/>
  <c r="I29" i="1"/>
  <c r="J45" i="1"/>
  <c r="I45" i="1"/>
  <c r="I37" i="1"/>
  <c r="I44" i="1"/>
  <c r="J41" i="1"/>
  <c r="I41" i="1"/>
  <c r="I23" i="1"/>
  <c r="I33" i="1"/>
  <c r="I40" i="1"/>
  <c r="I22" i="1"/>
  <c r="J31" i="1"/>
  <c r="I31" i="1"/>
  <c r="I17" i="1"/>
  <c r="I27" i="1"/>
  <c r="I18" i="1"/>
  <c r="I15" i="1"/>
  <c r="J14" i="1"/>
  <c r="I14" i="1"/>
  <c r="J32" i="1"/>
  <c r="I32" i="1"/>
  <c r="I20" i="1"/>
  <c r="I25" i="1"/>
  <c r="J12" i="1"/>
  <c r="I12" i="1"/>
  <c r="I16" i="1"/>
  <c r="J13" i="1"/>
  <c r="I13" i="1"/>
  <c r="I10" i="1"/>
  <c r="J11" i="1"/>
  <c r="I11" i="1"/>
  <c r="I9" i="1"/>
  <c r="K48" i="1" l="1"/>
  <c r="K47" i="1"/>
  <c r="K36" i="1"/>
  <c r="K49" i="1"/>
  <c r="H37" i="2"/>
  <c r="H10" i="2"/>
  <c r="H11" i="2"/>
  <c r="H12" i="2"/>
  <c r="H9" i="2"/>
  <c r="J25" i="2" l="1"/>
  <c r="J21" i="2"/>
  <c r="H65" i="2"/>
  <c r="H63" i="2"/>
  <c r="H64" i="2"/>
  <c r="H59" i="2"/>
  <c r="H60" i="2"/>
  <c r="I65" i="2"/>
  <c r="J65" i="2" s="1"/>
  <c r="J63" i="2"/>
  <c r="I64" i="2"/>
  <c r="J64" i="2" s="1"/>
  <c r="J57" i="2"/>
  <c r="J60" i="2"/>
  <c r="J58" i="2"/>
  <c r="J61" i="2"/>
  <c r="J59" i="2"/>
  <c r="J62" i="2"/>
  <c r="J56" i="2"/>
  <c r="I50" i="2"/>
  <c r="J50" i="2" s="1"/>
  <c r="J45" i="2"/>
  <c r="J47" i="2"/>
  <c r="J49" i="2"/>
  <c r="I42" i="2"/>
  <c r="J42" i="2" s="1"/>
  <c r="J44" i="2"/>
  <c r="J30" i="2"/>
  <c r="J31" i="2"/>
  <c r="J36" i="2"/>
  <c r="J32" i="2"/>
  <c r="J37" i="2"/>
  <c r="J41" i="2"/>
  <c r="J23" i="2"/>
  <c r="J24" i="2"/>
  <c r="J19" i="2"/>
  <c r="J18" i="2"/>
  <c r="J20" i="2"/>
  <c r="J22" i="2"/>
  <c r="J8" i="2"/>
  <c r="J11" i="2"/>
  <c r="J13" i="2"/>
  <c r="K21" i="1"/>
  <c r="K34" i="1"/>
  <c r="K42" i="3"/>
  <c r="K39" i="3"/>
  <c r="K38" i="3"/>
  <c r="G14" i="3"/>
  <c r="K10" i="3"/>
  <c r="K11" i="3"/>
  <c r="K12" i="3"/>
  <c r="K13" i="3"/>
  <c r="K14" i="3"/>
  <c r="V17" i="2"/>
  <c r="K45" i="3"/>
  <c r="K46" i="3"/>
  <c r="K47" i="3"/>
  <c r="K48" i="3"/>
  <c r="K44" i="3"/>
  <c r="G45" i="3"/>
  <c r="G46" i="3"/>
  <c r="G47" i="3"/>
  <c r="G48" i="3"/>
  <c r="G44" i="3"/>
  <c r="G36" i="3"/>
  <c r="G37" i="3"/>
  <c r="G38" i="3"/>
  <c r="G39" i="3"/>
  <c r="K23" i="3"/>
  <c r="K24" i="3"/>
  <c r="K25" i="3"/>
  <c r="K26" i="3"/>
  <c r="K22" i="3"/>
  <c r="K36" i="3"/>
  <c r="K37" i="3"/>
  <c r="K35" i="3"/>
  <c r="G23" i="3"/>
  <c r="G24" i="3"/>
  <c r="G25" i="3"/>
  <c r="G26" i="3"/>
  <c r="G22" i="3"/>
  <c r="G11" i="3"/>
  <c r="G12" i="3"/>
  <c r="G13" i="3"/>
  <c r="G10" i="3"/>
  <c r="K17" i="1"/>
  <c r="K14" i="1"/>
  <c r="K18" i="1"/>
  <c r="K27" i="1"/>
  <c r="K10" i="1"/>
  <c r="K9" i="1"/>
  <c r="K33" i="1"/>
  <c r="K31" i="1"/>
  <c r="K16" i="1"/>
  <c r="K15" i="1"/>
  <c r="K40" i="1"/>
  <c r="K11" i="1"/>
  <c r="K12" i="1"/>
  <c r="K41" i="1"/>
  <c r="K35" i="1"/>
  <c r="K28" i="1"/>
  <c r="K23" i="1"/>
  <c r="K22" i="1"/>
  <c r="K24" i="1"/>
  <c r="K25" i="1"/>
  <c r="K43" i="1"/>
  <c r="K39" i="1"/>
  <c r="K20" i="1"/>
  <c r="K26" i="1"/>
  <c r="K19" i="1"/>
  <c r="K44" i="1"/>
  <c r="K37" i="1"/>
  <c r="K32" i="1"/>
  <c r="K45" i="1"/>
  <c r="K29" i="1"/>
  <c r="K46" i="1"/>
  <c r="K13" i="1"/>
  <c r="J12" i="2" l="1"/>
  <c r="J35" i="2"/>
  <c r="J14" i="2"/>
  <c r="J10" i="2"/>
  <c r="J9" i="2"/>
  <c r="J46" i="2"/>
  <c r="J48" i="2"/>
  <c r="J33" i="2"/>
  <c r="J34" i="2"/>
  <c r="G33" i="3"/>
  <c r="J39" i="3"/>
  <c r="G20" i="3"/>
  <c r="G42" i="3"/>
  <c r="J38" i="3"/>
  <c r="K33" i="3"/>
  <c r="K8" i="3"/>
  <c r="H46" i="3"/>
  <c r="J48" i="3"/>
  <c r="J47" i="3"/>
  <c r="J45" i="3"/>
  <c r="J44" i="3"/>
  <c r="H37" i="3"/>
  <c r="H35" i="3"/>
  <c r="H36" i="3"/>
  <c r="H24" i="3"/>
  <c r="J23" i="3"/>
  <c r="J12" i="3"/>
  <c r="H11" i="3"/>
  <c r="H48" i="3"/>
  <c r="H47" i="3"/>
  <c r="J46" i="3"/>
  <c r="H45" i="3"/>
  <c r="H44" i="3"/>
  <c r="J10" i="3"/>
  <c r="J22" i="3"/>
  <c r="J35" i="3"/>
  <c r="J37" i="3"/>
  <c r="H23" i="3"/>
  <c r="J36" i="3"/>
  <c r="J24" i="3"/>
  <c r="G8" i="3"/>
  <c r="H12" i="3"/>
  <c r="J11" i="3"/>
  <c r="K20" i="3"/>
  <c r="H26" i="3"/>
  <c r="H39" i="3"/>
  <c r="H38" i="3"/>
  <c r="J26" i="3"/>
  <c r="J25" i="3"/>
  <c r="H25" i="3"/>
  <c r="H22" i="3"/>
  <c r="H14" i="3"/>
  <c r="J14" i="3"/>
  <c r="H13" i="3"/>
  <c r="J13" i="3"/>
  <c r="H10" i="3"/>
  <c r="J42" i="3" l="1"/>
  <c r="J43" i="3"/>
  <c r="H34" i="3"/>
  <c r="H33" i="3"/>
  <c r="J34" i="3"/>
  <c r="J33" i="3"/>
  <c r="H43" i="3"/>
  <c r="H42" i="3"/>
  <c r="J8" i="3"/>
  <c r="H9" i="3"/>
  <c r="H8" i="3"/>
  <c r="J9" i="3"/>
  <c r="H20" i="3"/>
  <c r="H21" i="3"/>
  <c r="J20" i="3"/>
  <c r="J21" i="3"/>
</calcChain>
</file>

<file path=xl/sharedStrings.xml><?xml version="1.0" encoding="utf-8"?>
<sst xmlns="http://schemas.openxmlformats.org/spreadsheetml/2006/main" count="357" uniqueCount="169">
  <si>
    <t>Name</t>
  </si>
  <si>
    <t>Verein</t>
  </si>
  <si>
    <t>Pl.</t>
  </si>
  <si>
    <t>Gesamtdurchs.</t>
  </si>
  <si>
    <t>SV Rhadereistedt</t>
  </si>
  <si>
    <t>Lars Busch</t>
  </si>
  <si>
    <t>SV Nieder Ochtenhausen</t>
  </si>
  <si>
    <t>Sonja Spark</t>
  </si>
  <si>
    <t>Lisa Ebers</t>
  </si>
  <si>
    <t>Nico Klintworth</t>
  </si>
  <si>
    <t>Hermann Müller</t>
  </si>
  <si>
    <t>Stephan Marx</t>
  </si>
  <si>
    <t>Leif Schleßelmann</t>
  </si>
  <si>
    <t>Johann Schröder</t>
  </si>
  <si>
    <t>Yvonne v. Thaden</t>
  </si>
  <si>
    <t>Kirsten Söhl</t>
  </si>
  <si>
    <t>Oliver Söhl</t>
  </si>
  <si>
    <t>Hartmut Hinsch</t>
  </si>
  <si>
    <t>SSV Wingst</t>
  </si>
  <si>
    <t>Daniel Knierim</t>
  </si>
  <si>
    <t>Brigitte Steffens</t>
  </si>
  <si>
    <t>Thomas Offermann</t>
  </si>
  <si>
    <t>Jule Sommerfeld</t>
  </si>
  <si>
    <t>Bernd Mahler</t>
  </si>
  <si>
    <t>Ø</t>
  </si>
  <si>
    <t>Summe</t>
  </si>
  <si>
    <t>Gesamt</t>
  </si>
  <si>
    <t>Einzel</t>
  </si>
  <si>
    <t>Durchgang</t>
  </si>
  <si>
    <t xml:space="preserve">1. </t>
  </si>
  <si>
    <t xml:space="preserve">2. </t>
  </si>
  <si>
    <t>3.</t>
  </si>
  <si>
    <t>1.</t>
  </si>
  <si>
    <t>Schießtag  am</t>
  </si>
  <si>
    <t xml:space="preserve">in </t>
  </si>
  <si>
    <t>LG</t>
  </si>
  <si>
    <t xml:space="preserve">     Bezirksoberliga      </t>
  </si>
  <si>
    <t>Rangliste</t>
  </si>
  <si>
    <t>Schützenverband Elbe-Weser-Mündung</t>
  </si>
  <si>
    <t>2.</t>
  </si>
  <si>
    <t>:</t>
  </si>
  <si>
    <t xml:space="preserve">Tabelle </t>
  </si>
  <si>
    <t>Wettk.</t>
  </si>
  <si>
    <t>M.P.</t>
  </si>
  <si>
    <t>E.P.</t>
  </si>
  <si>
    <t>Ringe</t>
  </si>
  <si>
    <t>4.</t>
  </si>
  <si>
    <t xml:space="preserve">  Schützenverband Elbe-Weser-Mündung</t>
  </si>
  <si>
    <t>Setzliste</t>
  </si>
  <si>
    <t>Annike Zander</t>
  </si>
  <si>
    <t>Marie-Claire Rein</t>
  </si>
  <si>
    <t>Gesammt</t>
  </si>
  <si>
    <t>Ges.Ø</t>
  </si>
  <si>
    <t>Einz.Ø</t>
  </si>
  <si>
    <t>2024/25</t>
  </si>
  <si>
    <t>Hanna Busch</t>
  </si>
  <si>
    <t>Andreas Viebock</t>
  </si>
  <si>
    <t>SV Oerel</t>
  </si>
  <si>
    <t>Tanja Bardenhagen</t>
  </si>
  <si>
    <t>Carina Roggenkamp</t>
  </si>
  <si>
    <t>Sarah Witte</t>
  </si>
  <si>
    <t>Jana Busch</t>
  </si>
  <si>
    <t>Nadja-Lisa Ladwig</t>
  </si>
  <si>
    <t>Ellena Ladwig</t>
  </si>
  <si>
    <t>Cilina Schwiemann</t>
  </si>
  <si>
    <t>SV Spreckens</t>
  </si>
  <si>
    <t>Dennis Gerdel</t>
  </si>
  <si>
    <t>Anne Martens</t>
  </si>
  <si>
    <t>Stella Wülbern</t>
  </si>
  <si>
    <t>Leonie Rohr</t>
  </si>
  <si>
    <t>Florian Steffens</t>
  </si>
  <si>
    <t>Helene Gerdel</t>
  </si>
  <si>
    <t>Adrian Steffens</t>
  </si>
  <si>
    <t>Heiko Steffens</t>
  </si>
  <si>
    <t>Mattis Bokelmann</t>
  </si>
  <si>
    <t>Louis Klintworth</t>
  </si>
  <si>
    <t>Nadine Wellbrock</t>
  </si>
  <si>
    <t>Nicole Stanze</t>
  </si>
  <si>
    <t xml:space="preserve">          Bezirksoberliga LG</t>
  </si>
  <si>
    <t>Vorname</t>
  </si>
  <si>
    <t xml:space="preserve">Busch </t>
  </si>
  <si>
    <t>Hanna</t>
  </si>
  <si>
    <t>Ebers</t>
  </si>
  <si>
    <t>Lisa</t>
  </si>
  <si>
    <t>Spark</t>
  </si>
  <si>
    <t>Sonja</t>
  </si>
  <si>
    <t>Bardenhagen</t>
  </si>
  <si>
    <t>Tanja</t>
  </si>
  <si>
    <t>Ladwig</t>
  </si>
  <si>
    <t>Ellena</t>
  </si>
  <si>
    <t>Lars</t>
  </si>
  <si>
    <t>Klintworth</t>
  </si>
  <si>
    <t>Nico</t>
  </si>
  <si>
    <t>Jana</t>
  </si>
  <si>
    <t>Stanze</t>
  </si>
  <si>
    <t>Nicole</t>
  </si>
  <si>
    <t>Knieriem</t>
  </si>
  <si>
    <t>Daniel</t>
  </si>
  <si>
    <t>Rein</t>
  </si>
  <si>
    <t>Marie-Claire</t>
  </si>
  <si>
    <t>Schleßelmann</t>
  </si>
  <si>
    <t>Leif</t>
  </si>
  <si>
    <t>Roggenkamp</t>
  </si>
  <si>
    <t>Carina</t>
  </si>
  <si>
    <t>Wülbern</t>
  </si>
  <si>
    <t>Stella</t>
  </si>
  <si>
    <t>Marx</t>
  </si>
  <si>
    <t>Stefan</t>
  </si>
  <si>
    <t>Gerdel</t>
  </si>
  <si>
    <t>Helene</t>
  </si>
  <si>
    <t>Steffens</t>
  </si>
  <si>
    <t>Adrian</t>
  </si>
  <si>
    <t>Florian</t>
  </si>
  <si>
    <t>Dennis</t>
  </si>
  <si>
    <t>Wellbrock</t>
  </si>
  <si>
    <t>Nadine</t>
  </si>
  <si>
    <t>Nadja-Lisa</t>
  </si>
  <si>
    <t>Müller</t>
  </si>
  <si>
    <t>Hermann</t>
  </si>
  <si>
    <t>Mahler</t>
  </si>
  <si>
    <t>Bernd</t>
  </si>
  <si>
    <t>Witte</t>
  </si>
  <si>
    <t>Sarah</t>
  </si>
  <si>
    <t>Martens</t>
  </si>
  <si>
    <t>Anne</t>
  </si>
  <si>
    <t>Bokelmann</t>
  </si>
  <si>
    <t>Mattis</t>
  </si>
  <si>
    <t>Louis</t>
  </si>
  <si>
    <t>Rohr</t>
  </si>
  <si>
    <t>Leonie</t>
  </si>
  <si>
    <t>Heiko</t>
  </si>
  <si>
    <t>Schröder</t>
  </si>
  <si>
    <t>Johann</t>
  </si>
  <si>
    <t>Schlitzkus</t>
  </si>
  <si>
    <t>Karlheinz</t>
  </si>
  <si>
    <t>Viebrock</t>
  </si>
  <si>
    <t>Andreas</t>
  </si>
  <si>
    <t>v. Thaden</t>
  </si>
  <si>
    <t>Yvonne</t>
  </si>
  <si>
    <t>Söhl</t>
  </si>
  <si>
    <t>Oliver</t>
  </si>
  <si>
    <t>Kirsten</t>
  </si>
  <si>
    <t>Sommerfeld</t>
  </si>
  <si>
    <t>Jule</t>
  </si>
  <si>
    <t>Hinsch</t>
  </si>
  <si>
    <t>Hartmut</t>
  </si>
  <si>
    <t>Zander</t>
  </si>
  <si>
    <t>Annike</t>
  </si>
  <si>
    <t>Brigitte</t>
  </si>
  <si>
    <t>Offermann</t>
  </si>
  <si>
    <t>Thomas</t>
  </si>
  <si>
    <t>Schwiemann</t>
  </si>
  <si>
    <t>Celina</t>
  </si>
  <si>
    <t xml:space="preserve">         Schützenverband Elbe-Weser-Mündung</t>
  </si>
  <si>
    <t>5.</t>
  </si>
  <si>
    <t xml:space="preserve">                                 Bezirksschützenverband Elbe-Weser-Mündung</t>
  </si>
  <si>
    <t xml:space="preserve">     Bezirksoberliga      2025      LG</t>
  </si>
  <si>
    <t>Karlheinz Schlitzkus</t>
  </si>
  <si>
    <t>Oerel</t>
  </si>
  <si>
    <t>Schlichting</t>
  </si>
  <si>
    <t>Martina</t>
  </si>
  <si>
    <t>Martina Schlichting</t>
  </si>
  <si>
    <t>Finale am 09.01.2025</t>
  </si>
  <si>
    <t>Hönau-Lindorf</t>
  </si>
  <si>
    <t>Wingst</t>
  </si>
  <si>
    <t>Rhadereistedt</t>
  </si>
  <si>
    <t>Bezirksoberliga  LG  2026</t>
  </si>
  <si>
    <t>SV Wingst</t>
  </si>
  <si>
    <t>Nach dem 3. Wettkampftag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</si>
</sst>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;[Red]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0"/>
      <color indexed="8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6"/>
      <name val="Arial"/>
      <family val="2"/>
    </font>
    <font>
      <b/>
      <sz val="20"/>
      <color rgb="FF00B050"/>
      <name val="Arial"/>
      <family val="2"/>
    </font>
    <font>
      <b/>
      <sz val="18"/>
      <color rgb="FF00B05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2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b/>
      <i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14" fontId="4" fillId="3" borderId="0" xfId="0" applyNumberFormat="1" applyFont="1" applyFill="1" applyAlignment="1" applyProtection="1">
      <alignment vertical="center"/>
      <protection locked="0"/>
    </xf>
    <xf numFmtId="164" fontId="0" fillId="2" borderId="0" xfId="0" applyNumberFormat="1" applyFill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2" xfId="0" applyBorder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3" borderId="0" xfId="0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" fontId="14" fillId="0" borderId="5" xfId="0" applyNumberFormat="1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right" vertical="center"/>
    </xf>
    <xf numFmtId="165" fontId="14" fillId="2" borderId="5" xfId="0" applyNumberFormat="1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right" vertical="center"/>
    </xf>
    <xf numFmtId="1" fontId="14" fillId="2" borderId="5" xfId="0" applyNumberFormat="1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2" borderId="2" xfId="0" applyFont="1" applyFill="1" applyBorder="1"/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4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1" fontId="14" fillId="6" borderId="5" xfId="0" applyNumberFormat="1" applyFont="1" applyFill="1" applyBorder="1" applyAlignment="1">
      <alignment horizontal="right" vertical="center"/>
    </xf>
    <xf numFmtId="165" fontId="14" fillId="6" borderId="5" xfId="0" applyNumberFormat="1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right" vertical="center"/>
    </xf>
    <xf numFmtId="1" fontId="14" fillId="6" borderId="5" xfId="0" applyNumberFormat="1" applyFont="1" applyFill="1" applyBorder="1" applyAlignment="1">
      <alignment horizontal="left" vertical="center"/>
    </xf>
    <xf numFmtId="164" fontId="14" fillId="6" borderId="6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right" vertical="center"/>
    </xf>
    <xf numFmtId="1" fontId="14" fillId="5" borderId="5" xfId="0" applyNumberFormat="1" applyFont="1" applyFill="1" applyBorder="1" applyAlignment="1">
      <alignment horizontal="left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14" fontId="5" fillId="3" borderId="0" xfId="0" applyNumberFormat="1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23" fillId="0" borderId="0" xfId="0" applyNumberFormat="1" applyFont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0" borderId="6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6" xfId="0" applyBorder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12"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338582</xdr:colOff>
      <xdr:row>0</xdr:row>
      <xdr:rowOff>95250</xdr:rowOff>
    </xdr:from>
    <xdr:to>
      <xdr:col>10</xdr:col>
      <xdr:colOff>219075</xdr:colOff>
      <xdr:row>3</xdr:row>
      <xdr:rowOff>116631</xdr:rowOff>
    </xdr:to>
    <xdr:pic>
      <xdr:nvPicPr>
        <xdr:cNvPr id="2" name="Bild 5" descr="Unbenannt">
          <a:extLst>
            <a:ext uri="{FF2B5EF4-FFF2-40B4-BE49-F238E27FC236}">
              <a16:creationId xmlns:a16="http://schemas.microsoft.com/office/drawing/2014/main" id="{CB043C7F-3693-464E-8339-4398C83A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282" y="95250"/>
          <a:ext cx="909193" cy="878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28575</xdr:rowOff>
    </xdr:from>
    <xdr:to>
      <xdr:col>9</xdr:col>
      <xdr:colOff>419100</xdr:colOff>
      <xdr:row>2</xdr:row>
      <xdr:rowOff>152400</xdr:rowOff>
    </xdr:to>
    <xdr:pic>
      <xdr:nvPicPr>
        <xdr:cNvPr id="5" name="Bild 5" descr="Unbenannt">
          <a:extLst>
            <a:ext uri="{FF2B5EF4-FFF2-40B4-BE49-F238E27FC236}">
              <a16:creationId xmlns:a16="http://schemas.microsoft.com/office/drawing/2014/main" id="{EB81BE16-6B3D-437F-BEC7-C65C38EA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28575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38100</xdr:rowOff>
    </xdr:from>
    <xdr:to>
      <xdr:col>9</xdr:col>
      <xdr:colOff>657225</xdr:colOff>
      <xdr:row>7</xdr:row>
      <xdr:rowOff>190501</xdr:rowOff>
    </xdr:to>
    <xdr:pic>
      <xdr:nvPicPr>
        <xdr:cNvPr id="2" name="Bild 5" descr="Unbenannt">
          <a:extLst>
            <a:ext uri="{FF2B5EF4-FFF2-40B4-BE49-F238E27FC236}">
              <a16:creationId xmlns:a16="http://schemas.microsoft.com/office/drawing/2014/main" id="{1950CC3F-8317-4B71-8FF3-085927F3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800100"/>
          <a:ext cx="1095375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</xdr:row>
      <xdr:rowOff>1446</xdr:rowOff>
    </xdr:from>
    <xdr:to>
      <xdr:col>15</xdr:col>
      <xdr:colOff>1009650</xdr:colOff>
      <xdr:row>4</xdr:row>
      <xdr:rowOff>95251</xdr:rowOff>
    </xdr:to>
    <xdr:pic>
      <xdr:nvPicPr>
        <xdr:cNvPr id="3" name="Bild 5" descr="Unbenannt">
          <a:extLst>
            <a:ext uri="{FF2B5EF4-FFF2-40B4-BE49-F238E27FC236}">
              <a16:creationId xmlns:a16="http://schemas.microsoft.com/office/drawing/2014/main" id="{95D998D4-18B1-4B55-8CD8-3DC2B802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34821"/>
          <a:ext cx="885825" cy="84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C6DD-D8C4-49BF-85BD-CD4CED3C42E4}">
  <dimension ref="A2:P52"/>
  <sheetViews>
    <sheetView zoomScaleNormal="100" workbookViewId="0">
      <pane xSplit="1" topLeftCell="B1" activePane="topRight" state="frozen"/>
      <selection pane="topRight" activeCell="J5" sqref="J5"/>
    </sheetView>
  </sheetViews>
  <sheetFormatPr baseColWidth="10" defaultRowHeight="15" x14ac:dyDescent="0.25"/>
  <cols>
    <col min="1" max="1" width="3.7109375" style="2" customWidth="1"/>
    <col min="2" max="2" width="15.28515625" customWidth="1"/>
    <col min="3" max="3" width="13.85546875" customWidth="1"/>
    <col min="4" max="4" width="20.28515625" customWidth="1"/>
    <col min="5" max="5" width="7.7109375" style="2" customWidth="1"/>
    <col min="6" max="8" width="7.7109375" customWidth="1"/>
    <col min="9" max="10" width="7.7109375" style="2" customWidth="1"/>
    <col min="11" max="11" width="7.7109375" style="8" customWidth="1"/>
  </cols>
  <sheetData>
    <row r="2" spans="1:16" s="13" customFormat="1" ht="26.25" x14ac:dyDescent="0.4">
      <c r="B2" s="121" t="s">
        <v>153</v>
      </c>
      <c r="C2" s="121"/>
      <c r="D2" s="121"/>
      <c r="E2" s="121"/>
      <c r="F2" s="121"/>
      <c r="G2" s="121"/>
      <c r="H2" s="121"/>
      <c r="I2" s="121"/>
      <c r="J2" s="121"/>
      <c r="K2" s="121"/>
      <c r="L2" s="18"/>
      <c r="M2" s="18"/>
      <c r="N2" s="18"/>
      <c r="O2" s="18"/>
      <c r="P2" s="18"/>
    </row>
    <row r="3" spans="1:16" ht="26.25" x14ac:dyDescent="0.4">
      <c r="A3" s="122" t="s">
        <v>36</v>
      </c>
      <c r="B3" s="122"/>
      <c r="C3" s="122"/>
      <c r="D3" s="122"/>
      <c r="E3" s="12" t="s">
        <v>35</v>
      </c>
      <c r="F3" s="119">
        <v>2025</v>
      </c>
      <c r="G3" s="119"/>
      <c r="H3" s="103"/>
      <c r="I3" s="12"/>
      <c r="J3" s="12"/>
      <c r="K3" s="12"/>
      <c r="L3" s="12"/>
      <c r="M3" s="12"/>
      <c r="N3" s="12"/>
      <c r="O3" s="12"/>
      <c r="P3" s="12"/>
    </row>
    <row r="4" spans="1:16" ht="20.25" x14ac:dyDescent="0.25">
      <c r="A4" s="115"/>
      <c r="B4" s="120" t="s">
        <v>37</v>
      </c>
      <c r="C4" s="120"/>
      <c r="D4" s="120"/>
      <c r="E4" s="120"/>
      <c r="F4" s="120"/>
      <c r="G4" s="120"/>
      <c r="H4" s="120"/>
      <c r="I4" s="120"/>
      <c r="J4" s="120"/>
      <c r="K4" s="120"/>
      <c r="L4" s="9"/>
      <c r="M4" s="9"/>
      <c r="N4" s="9"/>
      <c r="O4" s="9"/>
      <c r="P4" s="9"/>
    </row>
    <row r="5" spans="1:16" ht="21" x14ac:dyDescent="0.25">
      <c r="A5" s="10">
        <v>4</v>
      </c>
      <c r="B5" s="10" t="s">
        <v>33</v>
      </c>
      <c r="C5" s="10"/>
      <c r="D5" s="16">
        <v>45669</v>
      </c>
      <c r="E5" s="11" t="s">
        <v>34</v>
      </c>
      <c r="F5" s="11" t="s">
        <v>164</v>
      </c>
      <c r="G5" s="11"/>
      <c r="H5" s="11" t="s">
        <v>165</v>
      </c>
      <c r="I5" s="11"/>
      <c r="J5" s="11"/>
      <c r="K5" s="17"/>
      <c r="L5" s="14"/>
      <c r="M5" s="14"/>
      <c r="N5" s="14"/>
      <c r="O5" s="14"/>
      <c r="P5" s="15"/>
    </row>
    <row r="6" spans="1:16" ht="7.5" customHeight="1" x14ac:dyDescent="0.25"/>
    <row r="7" spans="1:16" x14ac:dyDescent="0.25">
      <c r="A7" s="98" t="s">
        <v>2</v>
      </c>
      <c r="B7" s="3" t="s">
        <v>0</v>
      </c>
      <c r="C7" s="3" t="s">
        <v>79</v>
      </c>
      <c r="D7" s="3" t="s">
        <v>1</v>
      </c>
      <c r="E7" s="3" t="s">
        <v>29</v>
      </c>
      <c r="F7" s="3" t="s">
        <v>30</v>
      </c>
      <c r="G7" s="3" t="s">
        <v>31</v>
      </c>
      <c r="H7" s="3" t="s">
        <v>46</v>
      </c>
      <c r="I7" s="5" t="s">
        <v>26</v>
      </c>
      <c r="J7" s="5" t="s">
        <v>26</v>
      </c>
      <c r="K7" s="7" t="s">
        <v>27</v>
      </c>
      <c r="L7" s="1"/>
    </row>
    <row r="8" spans="1:16" ht="12" customHeight="1" x14ac:dyDescent="0.25">
      <c r="A8" s="98"/>
      <c r="B8" s="3"/>
      <c r="C8" s="3"/>
      <c r="D8" s="3"/>
      <c r="E8" s="5" t="s">
        <v>28</v>
      </c>
      <c r="F8" s="5" t="s">
        <v>28</v>
      </c>
      <c r="G8" s="5" t="s">
        <v>28</v>
      </c>
      <c r="H8" s="5" t="s">
        <v>28</v>
      </c>
      <c r="I8" s="5" t="s">
        <v>25</v>
      </c>
      <c r="J8" s="4" t="s">
        <v>24</v>
      </c>
      <c r="K8" s="6" t="s">
        <v>24</v>
      </c>
      <c r="L8" s="1"/>
    </row>
    <row r="9" spans="1:16" x14ac:dyDescent="0.25">
      <c r="A9" s="98">
        <v>1</v>
      </c>
      <c r="B9" s="118" t="s">
        <v>80</v>
      </c>
      <c r="C9" s="22" t="s">
        <v>81</v>
      </c>
      <c r="D9" s="22" t="s">
        <v>6</v>
      </c>
      <c r="E9" s="22">
        <v>389</v>
      </c>
      <c r="F9" s="22">
        <v>388</v>
      </c>
      <c r="G9" s="22">
        <v>389</v>
      </c>
      <c r="H9" s="22">
        <v>392</v>
      </c>
      <c r="I9" s="22">
        <f t="shared" ref="I9:I50" si="0">SUM(E9:H9)</f>
        <v>1558</v>
      </c>
      <c r="J9" s="22">
        <v>388.7</v>
      </c>
      <c r="K9" s="116">
        <f t="shared" ref="K9:K50" si="1">AVERAGE(J9/40)</f>
        <v>9.7174999999999994</v>
      </c>
      <c r="O9" t="s">
        <v>24</v>
      </c>
    </row>
    <row r="10" spans="1:16" x14ac:dyDescent="0.25">
      <c r="A10" s="98">
        <v>2</v>
      </c>
      <c r="B10" s="118" t="s">
        <v>84</v>
      </c>
      <c r="C10" s="22" t="s">
        <v>85</v>
      </c>
      <c r="D10" s="22" t="s">
        <v>6</v>
      </c>
      <c r="E10" s="22">
        <v>383</v>
      </c>
      <c r="F10" s="22">
        <v>370</v>
      </c>
      <c r="G10" s="22">
        <v>385</v>
      </c>
      <c r="H10" s="22">
        <v>374</v>
      </c>
      <c r="I10" s="22">
        <f t="shared" si="0"/>
        <v>1512</v>
      </c>
      <c r="J10" s="22">
        <v>379.3</v>
      </c>
      <c r="K10" s="116">
        <f t="shared" si="1"/>
        <v>9.4824999999999999</v>
      </c>
    </row>
    <row r="11" spans="1:16" x14ac:dyDescent="0.25">
      <c r="A11" s="98">
        <v>3</v>
      </c>
      <c r="B11" s="118" t="s">
        <v>82</v>
      </c>
      <c r="C11" s="22" t="s">
        <v>83</v>
      </c>
      <c r="D11" s="22" t="s">
        <v>6</v>
      </c>
      <c r="E11" s="22">
        <v>378</v>
      </c>
      <c r="F11" s="22">
        <v>376</v>
      </c>
      <c r="G11" s="22">
        <v>380</v>
      </c>
      <c r="H11" s="22">
        <v>376</v>
      </c>
      <c r="I11" s="22">
        <f t="shared" si="0"/>
        <v>1510</v>
      </c>
      <c r="J11" s="22">
        <f>AVERAGE(E11:H11)</f>
        <v>377.5</v>
      </c>
      <c r="K11" s="116">
        <f t="shared" si="1"/>
        <v>9.4375</v>
      </c>
    </row>
    <row r="12" spans="1:16" x14ac:dyDescent="0.25">
      <c r="A12" s="98">
        <v>4</v>
      </c>
      <c r="B12" s="118" t="s">
        <v>80</v>
      </c>
      <c r="C12" s="22" t="s">
        <v>90</v>
      </c>
      <c r="D12" s="22" t="s">
        <v>6</v>
      </c>
      <c r="E12" s="22">
        <v>373</v>
      </c>
      <c r="F12" s="22">
        <v>365</v>
      </c>
      <c r="G12" s="22">
        <v>378</v>
      </c>
      <c r="H12" s="22">
        <v>385</v>
      </c>
      <c r="I12" s="22">
        <f t="shared" si="0"/>
        <v>1501</v>
      </c>
      <c r="J12" s="22">
        <f>AVERAGE(E12:H12)</f>
        <v>375.25</v>
      </c>
      <c r="K12" s="116">
        <f t="shared" si="1"/>
        <v>9.3812499999999996</v>
      </c>
    </row>
    <row r="13" spans="1:16" x14ac:dyDescent="0.25">
      <c r="A13" s="98">
        <v>5</v>
      </c>
      <c r="B13" s="118" t="s">
        <v>86</v>
      </c>
      <c r="C13" s="22" t="s">
        <v>87</v>
      </c>
      <c r="D13" s="22" t="s">
        <v>57</v>
      </c>
      <c r="E13" s="22">
        <v>380</v>
      </c>
      <c r="F13" s="22">
        <v>370</v>
      </c>
      <c r="G13" s="22">
        <v>378</v>
      </c>
      <c r="H13" s="22">
        <v>372</v>
      </c>
      <c r="I13" s="22">
        <f t="shared" si="0"/>
        <v>1500</v>
      </c>
      <c r="J13" s="22">
        <f>AVERAGE(E13:H13)</f>
        <v>375</v>
      </c>
      <c r="K13" s="116">
        <f t="shared" si="1"/>
        <v>9.375</v>
      </c>
      <c r="O13" s="1" t="s">
        <v>3</v>
      </c>
    </row>
    <row r="14" spans="1:16" x14ac:dyDescent="0.25">
      <c r="A14" s="98">
        <v>6</v>
      </c>
      <c r="B14" s="118" t="s">
        <v>96</v>
      </c>
      <c r="C14" s="22" t="s">
        <v>97</v>
      </c>
      <c r="D14" s="22" t="s">
        <v>4</v>
      </c>
      <c r="E14" s="22">
        <v>374</v>
      </c>
      <c r="F14" s="22">
        <v>370</v>
      </c>
      <c r="G14" s="22">
        <v>372</v>
      </c>
      <c r="H14" s="22">
        <v>372</v>
      </c>
      <c r="I14" s="22">
        <f t="shared" si="0"/>
        <v>1488</v>
      </c>
      <c r="J14" s="22">
        <f>AVERAGE(E14:H14)</f>
        <v>372</v>
      </c>
      <c r="K14" s="116">
        <f t="shared" si="1"/>
        <v>9.3000000000000007</v>
      </c>
    </row>
    <row r="15" spans="1:16" x14ac:dyDescent="0.25">
      <c r="A15" s="98">
        <v>7</v>
      </c>
      <c r="B15" s="118" t="s">
        <v>98</v>
      </c>
      <c r="C15" s="22" t="s">
        <v>99</v>
      </c>
      <c r="D15" s="22" t="s">
        <v>4</v>
      </c>
      <c r="E15" s="22">
        <v>372</v>
      </c>
      <c r="F15" s="22">
        <v>366</v>
      </c>
      <c r="G15" s="22">
        <v>377</v>
      </c>
      <c r="H15" s="22">
        <v>371</v>
      </c>
      <c r="I15" s="22">
        <f t="shared" si="0"/>
        <v>1486</v>
      </c>
      <c r="J15" s="22">
        <v>371.7</v>
      </c>
      <c r="K15" s="116">
        <f t="shared" si="1"/>
        <v>9.2925000000000004</v>
      </c>
    </row>
    <row r="16" spans="1:16" x14ac:dyDescent="0.25">
      <c r="A16" s="98">
        <v>8</v>
      </c>
      <c r="B16" s="118" t="s">
        <v>88</v>
      </c>
      <c r="C16" s="22" t="s">
        <v>89</v>
      </c>
      <c r="D16" s="22" t="s">
        <v>57</v>
      </c>
      <c r="E16" s="22">
        <v>378</v>
      </c>
      <c r="F16" s="22">
        <v>363</v>
      </c>
      <c r="G16" s="22">
        <v>362</v>
      </c>
      <c r="H16" s="22">
        <v>358</v>
      </c>
      <c r="I16" s="22">
        <f t="shared" si="0"/>
        <v>1461</v>
      </c>
      <c r="J16" s="22">
        <v>367.7</v>
      </c>
      <c r="K16" s="116">
        <f t="shared" si="1"/>
        <v>9.192499999999999</v>
      </c>
    </row>
    <row r="17" spans="1:11" x14ac:dyDescent="0.25">
      <c r="A17" s="98">
        <v>9</v>
      </c>
      <c r="B17" s="118" t="s">
        <v>104</v>
      </c>
      <c r="C17" s="22" t="s">
        <v>105</v>
      </c>
      <c r="D17" s="22" t="s">
        <v>65</v>
      </c>
      <c r="E17" s="22">
        <v>357</v>
      </c>
      <c r="F17" s="22">
        <v>362</v>
      </c>
      <c r="G17" s="22">
        <v>378</v>
      </c>
      <c r="H17" s="22">
        <v>363</v>
      </c>
      <c r="I17" s="22">
        <f t="shared" si="0"/>
        <v>1460</v>
      </c>
      <c r="J17" s="22">
        <v>357</v>
      </c>
      <c r="K17" s="116">
        <f t="shared" si="1"/>
        <v>8.9250000000000007</v>
      </c>
    </row>
    <row r="18" spans="1:11" x14ac:dyDescent="0.25">
      <c r="A18" s="98">
        <v>10</v>
      </c>
      <c r="B18" s="118" t="s">
        <v>100</v>
      </c>
      <c r="C18" s="22" t="s">
        <v>101</v>
      </c>
      <c r="D18" s="22" t="s">
        <v>4</v>
      </c>
      <c r="E18" s="22">
        <v>365</v>
      </c>
      <c r="F18" s="22">
        <v>368</v>
      </c>
      <c r="G18" s="22">
        <v>366</v>
      </c>
      <c r="H18" s="22">
        <v>358</v>
      </c>
      <c r="I18" s="22">
        <f t="shared" si="0"/>
        <v>1457</v>
      </c>
      <c r="J18" s="22">
        <v>366.3</v>
      </c>
      <c r="K18" s="116">
        <f t="shared" si="1"/>
        <v>9.1575000000000006</v>
      </c>
    </row>
    <row r="19" spans="1:11" x14ac:dyDescent="0.25">
      <c r="A19" s="98">
        <v>11</v>
      </c>
      <c r="B19" s="118" t="s">
        <v>139</v>
      </c>
      <c r="C19" s="22" t="s">
        <v>140</v>
      </c>
      <c r="D19" s="22" t="s">
        <v>18</v>
      </c>
      <c r="E19" s="22">
        <v>358</v>
      </c>
      <c r="F19" s="22">
        <v>351</v>
      </c>
      <c r="G19" s="22">
        <v>370</v>
      </c>
      <c r="H19" s="22">
        <v>366</v>
      </c>
      <c r="I19" s="22">
        <f t="shared" si="0"/>
        <v>1445</v>
      </c>
      <c r="J19" s="22">
        <v>359.7</v>
      </c>
      <c r="K19" s="116">
        <f t="shared" si="1"/>
        <v>8.9924999999999997</v>
      </c>
    </row>
    <row r="20" spans="1:11" x14ac:dyDescent="0.25">
      <c r="A20" s="98">
        <v>12</v>
      </c>
      <c r="B20" s="118" t="s">
        <v>80</v>
      </c>
      <c r="C20" s="22" t="s">
        <v>93</v>
      </c>
      <c r="D20" s="22" t="s">
        <v>57</v>
      </c>
      <c r="E20" s="22">
        <v>362</v>
      </c>
      <c r="F20" s="22">
        <v>364</v>
      </c>
      <c r="G20" s="22">
        <v>346</v>
      </c>
      <c r="H20" s="22">
        <v>353</v>
      </c>
      <c r="I20" s="22">
        <f t="shared" si="0"/>
        <v>1425</v>
      </c>
      <c r="J20" s="22">
        <v>357.3</v>
      </c>
      <c r="K20" s="116">
        <f t="shared" si="1"/>
        <v>8.932500000000001</v>
      </c>
    </row>
    <row r="21" spans="1:11" x14ac:dyDescent="0.25">
      <c r="A21" s="98">
        <v>13</v>
      </c>
      <c r="B21" s="118" t="s">
        <v>144</v>
      </c>
      <c r="C21" s="22" t="s">
        <v>145</v>
      </c>
      <c r="D21" s="22" t="s">
        <v>18</v>
      </c>
      <c r="E21" s="22">
        <v>358</v>
      </c>
      <c r="F21" s="22">
        <v>353</v>
      </c>
      <c r="G21" s="22">
        <v>360</v>
      </c>
      <c r="H21" s="22">
        <v>341</v>
      </c>
      <c r="I21" s="22">
        <f t="shared" si="0"/>
        <v>1412</v>
      </c>
      <c r="J21" s="22">
        <f>AVERAGE(E21:H21)</f>
        <v>353</v>
      </c>
      <c r="K21" s="116">
        <f t="shared" si="1"/>
        <v>8.8249999999999993</v>
      </c>
    </row>
    <row r="22" spans="1:11" x14ac:dyDescent="0.25">
      <c r="A22" s="98">
        <v>14</v>
      </c>
      <c r="B22" s="118" t="s">
        <v>108</v>
      </c>
      <c r="C22" s="22" t="s">
        <v>109</v>
      </c>
      <c r="D22" s="22" t="s">
        <v>65</v>
      </c>
      <c r="E22" s="22">
        <v>353</v>
      </c>
      <c r="F22" s="22">
        <v>350</v>
      </c>
      <c r="G22" s="22">
        <v>344</v>
      </c>
      <c r="H22" s="22">
        <v>356</v>
      </c>
      <c r="I22" s="22">
        <f t="shared" si="0"/>
        <v>1403</v>
      </c>
      <c r="J22" s="22">
        <v>353</v>
      </c>
      <c r="K22" s="116">
        <f t="shared" si="1"/>
        <v>8.8249999999999993</v>
      </c>
    </row>
    <row r="23" spans="1:11" x14ac:dyDescent="0.25">
      <c r="A23" s="98">
        <v>15</v>
      </c>
      <c r="B23" s="118" t="s">
        <v>108</v>
      </c>
      <c r="C23" s="22" t="s">
        <v>113</v>
      </c>
      <c r="D23" s="22" t="s">
        <v>65</v>
      </c>
      <c r="E23" s="22">
        <v>348</v>
      </c>
      <c r="F23" s="22">
        <v>345</v>
      </c>
      <c r="G23" s="22">
        <v>338</v>
      </c>
      <c r="H23" s="22">
        <v>336</v>
      </c>
      <c r="I23" s="22">
        <f t="shared" si="0"/>
        <v>1367</v>
      </c>
      <c r="J23" s="22">
        <v>348</v>
      </c>
      <c r="K23" s="116">
        <f t="shared" si="1"/>
        <v>8.6999999999999993</v>
      </c>
    </row>
    <row r="24" spans="1:11" x14ac:dyDescent="0.25">
      <c r="A24" s="98">
        <v>16</v>
      </c>
      <c r="B24" s="118" t="s">
        <v>139</v>
      </c>
      <c r="C24" s="22" t="s">
        <v>141</v>
      </c>
      <c r="D24" s="22" t="s">
        <v>18</v>
      </c>
      <c r="E24" s="22">
        <v>367</v>
      </c>
      <c r="F24" s="22">
        <v>374</v>
      </c>
      <c r="G24" s="22">
        <v>376</v>
      </c>
      <c r="H24" s="22">
        <v>0</v>
      </c>
      <c r="I24" s="22">
        <f t="shared" si="0"/>
        <v>1117</v>
      </c>
      <c r="J24" s="22">
        <v>372.3</v>
      </c>
      <c r="K24" s="116">
        <f t="shared" si="1"/>
        <v>9.307500000000001</v>
      </c>
    </row>
    <row r="25" spans="1:11" x14ac:dyDescent="0.25">
      <c r="A25" s="98">
        <v>17</v>
      </c>
      <c r="B25" s="118" t="s">
        <v>91</v>
      </c>
      <c r="C25" s="22" t="s">
        <v>92</v>
      </c>
      <c r="D25" s="22" t="s">
        <v>6</v>
      </c>
      <c r="E25" s="22">
        <v>366</v>
      </c>
      <c r="F25" s="22">
        <v>369</v>
      </c>
      <c r="G25" s="22">
        <v>0</v>
      </c>
      <c r="H25" s="22">
        <v>371</v>
      </c>
      <c r="I25" s="22">
        <f t="shared" si="0"/>
        <v>1106</v>
      </c>
      <c r="J25" s="22">
        <v>368.6</v>
      </c>
      <c r="K25" s="116">
        <f t="shared" si="1"/>
        <v>9.2149999999999999</v>
      </c>
    </row>
    <row r="26" spans="1:11" x14ac:dyDescent="0.25">
      <c r="A26" s="98">
        <v>18</v>
      </c>
      <c r="B26" s="118" t="s">
        <v>123</v>
      </c>
      <c r="C26" s="22" t="s">
        <v>124</v>
      </c>
      <c r="D26" s="22" t="s">
        <v>65</v>
      </c>
      <c r="E26" s="22">
        <v>0</v>
      </c>
      <c r="F26" s="22">
        <v>361</v>
      </c>
      <c r="G26" s="22">
        <v>361</v>
      </c>
      <c r="H26" s="22">
        <v>364</v>
      </c>
      <c r="I26" s="22">
        <f t="shared" si="0"/>
        <v>1086</v>
      </c>
      <c r="J26" s="22">
        <f>AVERAGE(E26:H26)</f>
        <v>271.5</v>
      </c>
      <c r="K26" s="116">
        <f t="shared" si="1"/>
        <v>6.7874999999999996</v>
      </c>
    </row>
    <row r="27" spans="1:11" x14ac:dyDescent="0.25">
      <c r="A27" s="98">
        <v>19</v>
      </c>
      <c r="B27" s="118" t="s">
        <v>102</v>
      </c>
      <c r="C27" s="22" t="s">
        <v>103</v>
      </c>
      <c r="D27" s="22" t="s">
        <v>57</v>
      </c>
      <c r="E27" s="22">
        <v>360</v>
      </c>
      <c r="F27" s="22">
        <v>0</v>
      </c>
      <c r="G27" s="22">
        <v>349</v>
      </c>
      <c r="H27" s="22">
        <v>352</v>
      </c>
      <c r="I27" s="22">
        <f t="shared" si="0"/>
        <v>1061</v>
      </c>
      <c r="J27" s="22">
        <v>354.5</v>
      </c>
      <c r="K27" s="116">
        <f t="shared" si="1"/>
        <v>8.8625000000000007</v>
      </c>
    </row>
    <row r="28" spans="1:11" x14ac:dyDescent="0.25">
      <c r="A28" s="98">
        <v>20</v>
      </c>
      <c r="B28" s="118" t="s">
        <v>110</v>
      </c>
      <c r="C28" s="22" t="s">
        <v>148</v>
      </c>
      <c r="D28" s="22" t="s">
        <v>18</v>
      </c>
      <c r="E28" s="22">
        <v>324</v>
      </c>
      <c r="F28" s="22">
        <v>319</v>
      </c>
      <c r="G28" s="22">
        <v>330</v>
      </c>
      <c r="H28" s="22">
        <v>0</v>
      </c>
      <c r="I28" s="22">
        <f t="shared" si="0"/>
        <v>973</v>
      </c>
      <c r="J28" s="22">
        <v>324.3</v>
      </c>
      <c r="K28" s="116">
        <f t="shared" si="1"/>
        <v>8.1074999999999999</v>
      </c>
    </row>
    <row r="29" spans="1:11" x14ac:dyDescent="0.25">
      <c r="A29" s="98">
        <v>21</v>
      </c>
      <c r="B29" s="118" t="s">
        <v>121</v>
      </c>
      <c r="C29" s="22" t="s">
        <v>122</v>
      </c>
      <c r="D29" s="22" t="s">
        <v>57</v>
      </c>
      <c r="E29" s="22">
        <v>0</v>
      </c>
      <c r="F29" s="22">
        <v>0</v>
      </c>
      <c r="G29" s="22">
        <v>371</v>
      </c>
      <c r="H29" s="22">
        <v>373</v>
      </c>
      <c r="I29" s="22">
        <f t="shared" si="0"/>
        <v>744</v>
      </c>
      <c r="J29" s="22">
        <v>371</v>
      </c>
      <c r="K29" s="116">
        <f t="shared" si="1"/>
        <v>9.2750000000000004</v>
      </c>
    </row>
    <row r="30" spans="1:11" x14ac:dyDescent="0.25">
      <c r="A30" s="98">
        <v>22</v>
      </c>
      <c r="B30" s="118" t="s">
        <v>159</v>
      </c>
      <c r="C30" s="22" t="s">
        <v>160</v>
      </c>
      <c r="D30" s="22" t="s">
        <v>18</v>
      </c>
      <c r="E30" s="22">
        <v>0</v>
      </c>
      <c r="F30" s="22">
        <v>0</v>
      </c>
      <c r="G30" s="22">
        <v>368</v>
      </c>
      <c r="H30" s="22">
        <v>361</v>
      </c>
      <c r="I30" s="22">
        <f t="shared" si="0"/>
        <v>729</v>
      </c>
      <c r="J30" s="22">
        <v>368</v>
      </c>
      <c r="K30" s="116">
        <f t="shared" si="1"/>
        <v>9.1999999999999993</v>
      </c>
    </row>
    <row r="31" spans="1:11" x14ac:dyDescent="0.25">
      <c r="A31" s="98">
        <v>23</v>
      </c>
      <c r="B31" s="118" t="s">
        <v>106</v>
      </c>
      <c r="C31" s="22" t="s">
        <v>107</v>
      </c>
      <c r="D31" s="22" t="s">
        <v>4</v>
      </c>
      <c r="E31" s="22">
        <v>355</v>
      </c>
      <c r="F31" s="22">
        <v>0</v>
      </c>
      <c r="G31" s="22">
        <v>0</v>
      </c>
      <c r="H31" s="22">
        <v>370</v>
      </c>
      <c r="I31" s="22">
        <f t="shared" si="0"/>
        <v>725</v>
      </c>
      <c r="J31" s="22">
        <f>AVERAGE(E31:H31)</f>
        <v>181.25</v>
      </c>
      <c r="K31" s="116">
        <f t="shared" si="1"/>
        <v>4.53125</v>
      </c>
    </row>
    <row r="32" spans="1:11" x14ac:dyDescent="0.25">
      <c r="A32" s="98">
        <v>24</v>
      </c>
      <c r="B32" s="118" t="s">
        <v>94</v>
      </c>
      <c r="C32" s="22" t="s">
        <v>95</v>
      </c>
      <c r="D32" s="22" t="s">
        <v>57</v>
      </c>
      <c r="E32" s="22">
        <v>363</v>
      </c>
      <c r="F32" s="22">
        <v>347</v>
      </c>
      <c r="G32" s="22">
        <v>0</v>
      </c>
      <c r="H32" s="22">
        <v>0</v>
      </c>
      <c r="I32" s="22">
        <f t="shared" si="0"/>
        <v>710</v>
      </c>
      <c r="J32" s="22">
        <f>AVERAGE(E32:H32)</f>
        <v>177.5</v>
      </c>
      <c r="K32" s="116">
        <f t="shared" si="1"/>
        <v>4.4375</v>
      </c>
    </row>
    <row r="33" spans="1:11" x14ac:dyDescent="0.25">
      <c r="A33" s="98">
        <v>25</v>
      </c>
      <c r="B33" s="118" t="s">
        <v>110</v>
      </c>
      <c r="C33" s="22" t="s">
        <v>112</v>
      </c>
      <c r="D33" s="22" t="s">
        <v>65</v>
      </c>
      <c r="E33" s="22">
        <v>350</v>
      </c>
      <c r="F33" s="22">
        <v>0</v>
      </c>
      <c r="G33" s="22">
        <v>0</v>
      </c>
      <c r="H33" s="22">
        <v>357</v>
      </c>
      <c r="I33" s="22">
        <f t="shared" si="0"/>
        <v>707</v>
      </c>
      <c r="J33" s="22">
        <v>350</v>
      </c>
      <c r="K33" s="116">
        <f t="shared" si="1"/>
        <v>8.75</v>
      </c>
    </row>
    <row r="34" spans="1:11" x14ac:dyDescent="0.25">
      <c r="A34" s="98">
        <v>26</v>
      </c>
      <c r="B34" s="118" t="s">
        <v>142</v>
      </c>
      <c r="C34" s="22" t="s">
        <v>143</v>
      </c>
      <c r="D34" s="22" t="s">
        <v>18</v>
      </c>
      <c r="E34" s="22">
        <v>346</v>
      </c>
      <c r="F34" s="22">
        <v>352</v>
      </c>
      <c r="G34" s="22">
        <v>0</v>
      </c>
      <c r="H34" s="22">
        <v>0</v>
      </c>
      <c r="I34" s="22">
        <f t="shared" si="0"/>
        <v>698</v>
      </c>
      <c r="J34" s="22">
        <f>AVERAGE(E34:H34)</f>
        <v>174.5</v>
      </c>
      <c r="K34" s="116">
        <f t="shared" si="1"/>
        <v>4.3624999999999998</v>
      </c>
    </row>
    <row r="35" spans="1:11" x14ac:dyDescent="0.25">
      <c r="A35" s="98">
        <v>27</v>
      </c>
      <c r="B35" s="118" t="s">
        <v>133</v>
      </c>
      <c r="C35" s="22" t="s">
        <v>134</v>
      </c>
      <c r="D35" s="22" t="s">
        <v>4</v>
      </c>
      <c r="E35" s="22">
        <v>0</v>
      </c>
      <c r="F35" s="22">
        <v>351</v>
      </c>
      <c r="G35" s="22">
        <v>346</v>
      </c>
      <c r="H35" s="22">
        <v>0</v>
      </c>
      <c r="I35" s="22">
        <f t="shared" si="0"/>
        <v>697</v>
      </c>
      <c r="J35" s="22">
        <f>AVERAGE(E35:H35)</f>
        <v>174.25</v>
      </c>
      <c r="K35" s="116">
        <f t="shared" si="1"/>
        <v>4.3562500000000002</v>
      </c>
    </row>
    <row r="36" spans="1:11" x14ac:dyDescent="0.25">
      <c r="A36" s="98">
        <v>28</v>
      </c>
      <c r="B36" s="118" t="s">
        <v>131</v>
      </c>
      <c r="C36" s="22" t="s">
        <v>132</v>
      </c>
      <c r="D36" s="22" t="s">
        <v>4</v>
      </c>
      <c r="E36" s="22">
        <v>0</v>
      </c>
      <c r="F36" s="22">
        <v>0</v>
      </c>
      <c r="G36" s="22">
        <v>0</v>
      </c>
      <c r="H36" s="22">
        <v>368</v>
      </c>
      <c r="I36" s="22">
        <f t="shared" si="0"/>
        <v>368</v>
      </c>
      <c r="J36" s="22">
        <f>AVERAGE(E36:H36)</f>
        <v>92</v>
      </c>
      <c r="K36" s="116">
        <f t="shared" si="1"/>
        <v>2.2999999999999998</v>
      </c>
    </row>
    <row r="37" spans="1:11" x14ac:dyDescent="0.25">
      <c r="A37" s="98">
        <v>29</v>
      </c>
      <c r="B37" s="118" t="s">
        <v>117</v>
      </c>
      <c r="C37" s="22" t="s">
        <v>118</v>
      </c>
      <c r="D37" s="22" t="s">
        <v>6</v>
      </c>
      <c r="E37" s="22">
        <v>0</v>
      </c>
      <c r="F37" s="22">
        <v>0</v>
      </c>
      <c r="G37" s="22">
        <v>364</v>
      </c>
      <c r="H37" s="22">
        <v>0</v>
      </c>
      <c r="I37" s="22">
        <f t="shared" si="0"/>
        <v>364</v>
      </c>
      <c r="J37" s="22">
        <v>364</v>
      </c>
      <c r="K37" s="116">
        <f t="shared" si="1"/>
        <v>9.1</v>
      </c>
    </row>
    <row r="38" spans="1:11" x14ac:dyDescent="0.25">
      <c r="A38" s="98">
        <v>30</v>
      </c>
      <c r="B38" s="118" t="s">
        <v>146</v>
      </c>
      <c r="C38" s="22" t="s">
        <v>147</v>
      </c>
      <c r="D38" s="22" t="s">
        <v>18</v>
      </c>
      <c r="E38" s="22">
        <v>0</v>
      </c>
      <c r="F38" s="22">
        <v>0</v>
      </c>
      <c r="G38" s="22">
        <v>0</v>
      </c>
      <c r="H38" s="22">
        <v>356</v>
      </c>
      <c r="I38" s="22">
        <f t="shared" si="0"/>
        <v>356</v>
      </c>
      <c r="J38" s="22">
        <v>356</v>
      </c>
      <c r="K38" s="116">
        <f t="shared" si="1"/>
        <v>8.9</v>
      </c>
    </row>
    <row r="39" spans="1:11" x14ac:dyDescent="0.25">
      <c r="A39" s="98">
        <v>31</v>
      </c>
      <c r="B39" s="118" t="s">
        <v>125</v>
      </c>
      <c r="C39" s="22" t="s">
        <v>126</v>
      </c>
      <c r="D39" s="22" t="s">
        <v>65</v>
      </c>
      <c r="E39" s="22">
        <v>0</v>
      </c>
      <c r="F39" s="22">
        <v>353</v>
      </c>
      <c r="G39" s="22">
        <v>0</v>
      </c>
      <c r="H39" s="22">
        <v>0</v>
      </c>
      <c r="I39" s="22">
        <f t="shared" si="0"/>
        <v>353</v>
      </c>
      <c r="J39" s="22">
        <f>AVERAGE(E39:H39)</f>
        <v>88.25</v>
      </c>
      <c r="K39" s="116">
        <f t="shared" si="1"/>
        <v>2.2062499999999998</v>
      </c>
    </row>
    <row r="40" spans="1:11" x14ac:dyDescent="0.25">
      <c r="A40" s="98">
        <v>32</v>
      </c>
      <c r="B40" s="118" t="s">
        <v>110</v>
      </c>
      <c r="C40" s="22" t="s">
        <v>111</v>
      </c>
      <c r="D40" s="22" t="s">
        <v>65</v>
      </c>
      <c r="E40" s="22">
        <v>351</v>
      </c>
      <c r="F40" s="22">
        <v>0</v>
      </c>
      <c r="G40" s="22">
        <v>0</v>
      </c>
      <c r="H40" s="22">
        <v>0</v>
      </c>
      <c r="I40" s="22">
        <f t="shared" si="0"/>
        <v>351</v>
      </c>
      <c r="J40" s="22">
        <v>351</v>
      </c>
      <c r="K40" s="116">
        <f t="shared" si="1"/>
        <v>8.7750000000000004</v>
      </c>
    </row>
    <row r="41" spans="1:11" x14ac:dyDescent="0.25">
      <c r="A41" s="98">
        <v>33</v>
      </c>
      <c r="B41" s="118" t="s">
        <v>114</v>
      </c>
      <c r="C41" s="22" t="s">
        <v>115</v>
      </c>
      <c r="D41" s="22" t="s">
        <v>4</v>
      </c>
      <c r="E41" s="22">
        <v>338</v>
      </c>
      <c r="F41" s="22">
        <v>0</v>
      </c>
      <c r="G41" s="22">
        <v>0</v>
      </c>
      <c r="H41" s="22"/>
      <c r="I41" s="22">
        <f t="shared" si="0"/>
        <v>338</v>
      </c>
      <c r="J41" s="22">
        <f>AVERAGE(E41:H41)</f>
        <v>112.66666666666667</v>
      </c>
      <c r="K41" s="116">
        <f t="shared" si="1"/>
        <v>2.8166666666666669</v>
      </c>
    </row>
    <row r="42" spans="1:11" x14ac:dyDescent="0.25">
      <c r="A42" s="98">
        <v>34</v>
      </c>
      <c r="B42" s="118" t="s">
        <v>151</v>
      </c>
      <c r="C42" s="22" t="s">
        <v>152</v>
      </c>
      <c r="D42" s="22" t="s">
        <v>18</v>
      </c>
      <c r="E42" s="22">
        <v>0</v>
      </c>
      <c r="F42" s="22">
        <v>0</v>
      </c>
      <c r="G42" s="22">
        <v>0</v>
      </c>
      <c r="H42" s="22">
        <v>329</v>
      </c>
      <c r="I42" s="22">
        <f t="shared" si="0"/>
        <v>329</v>
      </c>
      <c r="J42" s="22">
        <v>329</v>
      </c>
      <c r="K42" s="116">
        <f t="shared" si="1"/>
        <v>8.2249999999999996</v>
      </c>
    </row>
    <row r="43" spans="1:11" x14ac:dyDescent="0.25">
      <c r="A43" s="98">
        <v>35</v>
      </c>
      <c r="B43" s="118" t="s">
        <v>91</v>
      </c>
      <c r="C43" s="22" t="s">
        <v>127</v>
      </c>
      <c r="D43" s="22" t="s">
        <v>65</v>
      </c>
      <c r="E43" s="22">
        <v>0</v>
      </c>
      <c r="F43" s="22">
        <v>0</v>
      </c>
      <c r="G43" s="22">
        <v>327</v>
      </c>
      <c r="H43" s="22">
        <v>0</v>
      </c>
      <c r="I43" s="22">
        <f t="shared" si="0"/>
        <v>327</v>
      </c>
      <c r="J43" s="22">
        <f>AVERAGE(E43:H43)</f>
        <v>81.75</v>
      </c>
      <c r="K43" s="116">
        <f t="shared" si="1"/>
        <v>2.0437500000000002</v>
      </c>
    </row>
    <row r="44" spans="1:11" x14ac:dyDescent="0.25">
      <c r="A44" s="98">
        <v>36</v>
      </c>
      <c r="B44" s="118" t="s">
        <v>88</v>
      </c>
      <c r="C44" s="22" t="s">
        <v>116</v>
      </c>
      <c r="D44" s="22" t="s">
        <v>57</v>
      </c>
      <c r="E44" s="22">
        <v>0</v>
      </c>
      <c r="F44" s="22">
        <v>294</v>
      </c>
      <c r="G44" s="22">
        <v>0</v>
      </c>
      <c r="H44" s="22">
        <v>0</v>
      </c>
      <c r="I44" s="22">
        <f t="shared" si="0"/>
        <v>294</v>
      </c>
      <c r="J44" s="22">
        <v>294</v>
      </c>
      <c r="K44" s="116">
        <f t="shared" si="1"/>
        <v>7.35</v>
      </c>
    </row>
    <row r="45" spans="1:11" x14ac:dyDescent="0.25">
      <c r="A45" s="98">
        <v>37</v>
      </c>
      <c r="B45" s="118" t="s">
        <v>119</v>
      </c>
      <c r="C45" s="22" t="s">
        <v>120</v>
      </c>
      <c r="D45" s="22" t="s">
        <v>6</v>
      </c>
      <c r="E45" s="22">
        <v>0</v>
      </c>
      <c r="F45" s="22">
        <v>0</v>
      </c>
      <c r="G45" s="22">
        <v>0</v>
      </c>
      <c r="H45" s="22">
        <v>0</v>
      </c>
      <c r="I45" s="22">
        <f t="shared" si="0"/>
        <v>0</v>
      </c>
      <c r="J45" s="22">
        <f t="shared" ref="J45:J50" si="2">AVERAGE(E45:H45)</f>
        <v>0</v>
      </c>
      <c r="K45" s="116">
        <f t="shared" si="1"/>
        <v>0</v>
      </c>
    </row>
    <row r="46" spans="1:11" x14ac:dyDescent="0.25">
      <c r="A46" s="98">
        <v>38</v>
      </c>
      <c r="B46" s="118" t="s">
        <v>128</v>
      </c>
      <c r="C46" s="22" t="s">
        <v>129</v>
      </c>
      <c r="D46" s="22" t="s">
        <v>65</v>
      </c>
      <c r="E46" s="22">
        <v>0</v>
      </c>
      <c r="F46" s="22">
        <v>0</v>
      </c>
      <c r="G46" s="22">
        <v>0</v>
      </c>
      <c r="H46" s="22">
        <v>0</v>
      </c>
      <c r="I46" s="22">
        <f t="shared" si="0"/>
        <v>0</v>
      </c>
      <c r="J46" s="22">
        <f t="shared" si="2"/>
        <v>0</v>
      </c>
      <c r="K46" s="116">
        <f t="shared" si="1"/>
        <v>0</v>
      </c>
    </row>
    <row r="47" spans="1:11" x14ac:dyDescent="0.25">
      <c r="A47" s="98">
        <v>39</v>
      </c>
      <c r="B47" s="118" t="s">
        <v>110</v>
      </c>
      <c r="C47" s="22" t="s">
        <v>130</v>
      </c>
      <c r="D47" s="22" t="s">
        <v>65</v>
      </c>
      <c r="E47" s="22">
        <v>0</v>
      </c>
      <c r="F47" s="22">
        <v>0</v>
      </c>
      <c r="G47" s="22">
        <v>0</v>
      </c>
      <c r="H47" s="22">
        <v>0</v>
      </c>
      <c r="I47" s="22">
        <f t="shared" si="0"/>
        <v>0</v>
      </c>
      <c r="J47" s="22">
        <f t="shared" si="2"/>
        <v>0</v>
      </c>
      <c r="K47" s="116">
        <f t="shared" si="1"/>
        <v>0</v>
      </c>
    </row>
    <row r="48" spans="1:11" x14ac:dyDescent="0.25">
      <c r="A48" s="98">
        <v>40</v>
      </c>
      <c r="B48" s="118" t="s">
        <v>135</v>
      </c>
      <c r="C48" s="22" t="s">
        <v>136</v>
      </c>
      <c r="D48" s="22" t="s">
        <v>4</v>
      </c>
      <c r="E48" s="22">
        <v>0</v>
      </c>
      <c r="F48" s="22">
        <v>0</v>
      </c>
      <c r="G48" s="22">
        <v>0</v>
      </c>
      <c r="H48" s="22">
        <v>0</v>
      </c>
      <c r="I48" s="22">
        <f t="shared" si="0"/>
        <v>0</v>
      </c>
      <c r="J48" s="22">
        <f t="shared" si="2"/>
        <v>0</v>
      </c>
      <c r="K48" s="116">
        <f t="shared" si="1"/>
        <v>0</v>
      </c>
    </row>
    <row r="49" spans="1:11" x14ac:dyDescent="0.25">
      <c r="A49" s="98">
        <v>41</v>
      </c>
      <c r="B49" s="118" t="s">
        <v>137</v>
      </c>
      <c r="C49" s="22" t="s">
        <v>138</v>
      </c>
      <c r="D49" s="22" t="s">
        <v>18</v>
      </c>
      <c r="E49" s="22">
        <v>0</v>
      </c>
      <c r="F49" s="22">
        <v>0</v>
      </c>
      <c r="G49" s="22">
        <v>0</v>
      </c>
      <c r="H49" s="22">
        <v>0</v>
      </c>
      <c r="I49" s="22">
        <f t="shared" si="0"/>
        <v>0</v>
      </c>
      <c r="J49" s="22">
        <f t="shared" si="2"/>
        <v>0</v>
      </c>
      <c r="K49" s="116">
        <f t="shared" si="1"/>
        <v>0</v>
      </c>
    </row>
    <row r="50" spans="1:11" x14ac:dyDescent="0.25">
      <c r="A50" s="98">
        <v>42</v>
      </c>
      <c r="B50" s="118" t="s">
        <v>149</v>
      </c>
      <c r="C50" s="22" t="s">
        <v>150</v>
      </c>
      <c r="D50" s="22" t="s">
        <v>18</v>
      </c>
      <c r="E50" s="22">
        <v>0</v>
      </c>
      <c r="F50" s="22">
        <v>0</v>
      </c>
      <c r="G50" s="22">
        <v>0</v>
      </c>
      <c r="H50" s="22">
        <v>0</v>
      </c>
      <c r="I50" s="22">
        <f t="shared" si="0"/>
        <v>0</v>
      </c>
      <c r="J50" s="22">
        <f t="shared" si="2"/>
        <v>0</v>
      </c>
      <c r="K50" s="116">
        <f t="shared" si="1"/>
        <v>0</v>
      </c>
    </row>
    <row r="51" spans="1:11" x14ac:dyDescent="0.25">
      <c r="E51"/>
      <c r="I51"/>
      <c r="J51"/>
    </row>
    <row r="52" spans="1:11" x14ac:dyDescent="0.25">
      <c r="E52"/>
      <c r="I52"/>
      <c r="J52"/>
    </row>
  </sheetData>
  <sortState xmlns:xlrd2="http://schemas.microsoft.com/office/spreadsheetml/2017/richdata2" ref="B8:K50">
    <sortCondition descending="1" ref="I8:I50"/>
  </sortState>
  <mergeCells count="4">
    <mergeCell ref="F3:G3"/>
    <mergeCell ref="B4:K4"/>
    <mergeCell ref="B2:K2"/>
    <mergeCell ref="A3:D3"/>
  </mergeCells>
  <pageMargins left="0.31496062992125984" right="0.31496062992125984" top="0.78740157480314965" bottom="0.78740157480314965" header="0.31496062992125984" footer="0.31496062992125984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A6A7-7D5A-4496-96C8-1766C01AD5B0}">
  <dimension ref="A1:V66"/>
  <sheetViews>
    <sheetView topLeftCell="A27" workbookViewId="0">
      <selection activeCell="H4" sqref="H4"/>
    </sheetView>
  </sheetViews>
  <sheetFormatPr baseColWidth="10" defaultRowHeight="15" x14ac:dyDescent="0.25"/>
  <cols>
    <col min="1" max="1" width="3.7109375" customWidth="1"/>
    <col min="2" max="2" width="20.140625" customWidth="1"/>
    <col min="3" max="3" width="12.5703125" style="2" customWidth="1"/>
    <col min="4" max="4" width="9.28515625" style="2" customWidth="1"/>
    <col min="5" max="5" width="8.28515625" style="2" customWidth="1"/>
    <col min="6" max="7" width="8" style="2" customWidth="1"/>
    <col min="8" max="8" width="9.5703125" style="2" customWidth="1"/>
    <col min="9" max="9" width="9.28515625" style="2" customWidth="1"/>
    <col min="10" max="10" width="9.7109375" style="2" customWidth="1"/>
    <col min="11" max="11" width="11.42578125" style="2" customWidth="1"/>
    <col min="12" max="12" width="11.42578125" customWidth="1"/>
  </cols>
  <sheetData>
    <row r="1" spans="1:15" ht="20.25" x14ac:dyDescent="0.25">
      <c r="A1" s="123" t="s">
        <v>38</v>
      </c>
      <c r="B1" s="123"/>
      <c r="C1" s="123"/>
      <c r="D1" s="123"/>
      <c r="E1" s="123"/>
      <c r="F1" s="123"/>
      <c r="G1" s="123"/>
      <c r="H1" s="123"/>
      <c r="I1" s="123"/>
      <c r="J1" s="123"/>
      <c r="K1" s="92"/>
      <c r="L1" s="92"/>
    </row>
    <row r="2" spans="1:15" ht="20.25" x14ac:dyDescent="0.3">
      <c r="A2" s="93"/>
      <c r="B2" s="125" t="s">
        <v>78</v>
      </c>
      <c r="C2" s="125"/>
      <c r="D2" s="125"/>
      <c r="E2" s="125"/>
      <c r="F2" s="124">
        <v>2025</v>
      </c>
      <c r="G2" s="124"/>
      <c r="H2" s="93"/>
      <c r="I2" s="93"/>
      <c r="J2" s="93"/>
      <c r="K2" s="93"/>
      <c r="L2" s="93"/>
    </row>
    <row r="3" spans="1:15" ht="20.25" x14ac:dyDescent="0.25">
      <c r="A3" s="120" t="s">
        <v>48</v>
      </c>
      <c r="B3" s="120"/>
      <c r="C3" s="120"/>
      <c r="D3" s="120"/>
      <c r="E3" s="120"/>
      <c r="F3" s="120"/>
      <c r="G3" s="120"/>
      <c r="H3" s="120"/>
      <c r="I3" s="104"/>
      <c r="J3" s="104"/>
      <c r="K3" s="105"/>
      <c r="L3" s="105"/>
    </row>
    <row r="4" spans="1:15" ht="21" x14ac:dyDescent="0.35">
      <c r="A4" s="94"/>
      <c r="B4" s="94" t="s">
        <v>162</v>
      </c>
      <c r="C4" s="94"/>
      <c r="D4" s="96" t="s">
        <v>34</v>
      </c>
      <c r="E4" s="95" t="s">
        <v>163</v>
      </c>
      <c r="F4" s="97"/>
      <c r="G4" s="97"/>
      <c r="H4" s="97"/>
      <c r="I4" s="97"/>
      <c r="J4" s="97"/>
      <c r="K4" s="106"/>
      <c r="L4" s="107"/>
    </row>
    <row r="6" spans="1:15" ht="18.75" x14ac:dyDescent="0.25">
      <c r="B6" s="19" t="s">
        <v>6</v>
      </c>
    </row>
    <row r="7" spans="1:15" ht="15.75" x14ac:dyDescent="0.25">
      <c r="A7" s="29"/>
      <c r="B7" s="111" t="s">
        <v>0</v>
      </c>
      <c r="C7" s="112" t="s">
        <v>54</v>
      </c>
      <c r="D7" s="112" t="s">
        <v>32</v>
      </c>
      <c r="E7" s="112" t="s">
        <v>39</v>
      </c>
      <c r="F7" s="112" t="s">
        <v>31</v>
      </c>
      <c r="G7" s="112" t="s">
        <v>46</v>
      </c>
      <c r="H7" s="112" t="s">
        <v>51</v>
      </c>
      <c r="I7" s="113" t="s">
        <v>52</v>
      </c>
      <c r="J7" s="113" t="s">
        <v>53</v>
      </c>
      <c r="K7" s="61"/>
      <c r="N7" t="s">
        <v>24</v>
      </c>
      <c r="O7" s="2"/>
    </row>
    <row r="8" spans="1:15" ht="15.75" x14ac:dyDescent="0.25">
      <c r="A8" s="60">
        <v>1</v>
      </c>
      <c r="B8" s="110" t="s">
        <v>55</v>
      </c>
      <c r="C8" s="109"/>
      <c r="D8" s="60">
        <v>389</v>
      </c>
      <c r="E8" s="60">
        <v>388</v>
      </c>
      <c r="F8" s="109">
        <v>389</v>
      </c>
      <c r="G8" s="109">
        <v>392</v>
      </c>
      <c r="H8" s="109">
        <f>SUM(D8:G8)</f>
        <v>1558</v>
      </c>
      <c r="I8" s="100">
        <f>AVERAGE(D8:G8)</f>
        <v>389.5</v>
      </c>
      <c r="J8" s="100">
        <f t="shared" ref="J8:J14" si="0">AVERAGE(I8/40)</f>
        <v>9.7375000000000007</v>
      </c>
      <c r="K8" s="61"/>
    </row>
    <row r="9" spans="1:15" ht="15.75" x14ac:dyDescent="0.25">
      <c r="A9" s="60">
        <v>2</v>
      </c>
      <c r="B9" s="110" t="s">
        <v>7</v>
      </c>
      <c r="C9" s="109"/>
      <c r="D9" s="60">
        <v>383</v>
      </c>
      <c r="E9" s="60">
        <v>370</v>
      </c>
      <c r="F9" s="109">
        <v>385</v>
      </c>
      <c r="G9" s="109">
        <v>374</v>
      </c>
      <c r="H9" s="109">
        <f>SUM(C9:G9)</f>
        <v>1512</v>
      </c>
      <c r="I9" s="100">
        <f>AVERAGE(D9:G9)</f>
        <v>378</v>
      </c>
      <c r="J9" s="100">
        <f t="shared" si="0"/>
        <v>9.4499999999999993</v>
      </c>
      <c r="K9" s="61"/>
    </row>
    <row r="10" spans="1:15" ht="15.75" x14ac:dyDescent="0.25">
      <c r="A10" s="60">
        <v>3</v>
      </c>
      <c r="B10" s="110" t="s">
        <v>8</v>
      </c>
      <c r="C10" s="109"/>
      <c r="D10" s="60">
        <v>378</v>
      </c>
      <c r="E10" s="60">
        <v>376</v>
      </c>
      <c r="F10" s="109">
        <v>380</v>
      </c>
      <c r="G10" s="109">
        <v>376</v>
      </c>
      <c r="H10" s="109">
        <f>SUM(C10:G10)</f>
        <v>1510</v>
      </c>
      <c r="I10" s="100">
        <f>AVERAGE(D10:G10)</f>
        <v>377.5</v>
      </c>
      <c r="J10" s="100">
        <f t="shared" si="0"/>
        <v>9.4375</v>
      </c>
      <c r="K10" s="61"/>
    </row>
    <row r="11" spans="1:15" ht="15.75" x14ac:dyDescent="0.25">
      <c r="A11" s="60">
        <v>4</v>
      </c>
      <c r="B11" s="110" t="s">
        <v>5</v>
      </c>
      <c r="C11" s="109"/>
      <c r="D11" s="60">
        <v>373</v>
      </c>
      <c r="E11" s="60">
        <v>365</v>
      </c>
      <c r="F11" s="109">
        <v>378</v>
      </c>
      <c r="G11" s="109">
        <v>385</v>
      </c>
      <c r="H11" s="109">
        <f>SUM(C11:G11)</f>
        <v>1501</v>
      </c>
      <c r="I11" s="100">
        <f>AVERAGE(D11:G11)</f>
        <v>375.25</v>
      </c>
      <c r="J11" s="100">
        <f t="shared" si="0"/>
        <v>9.3812499999999996</v>
      </c>
      <c r="K11" s="61"/>
    </row>
    <row r="12" spans="1:15" ht="15.75" x14ac:dyDescent="0.25">
      <c r="A12" s="60">
        <v>5</v>
      </c>
      <c r="B12" s="110" t="s">
        <v>9</v>
      </c>
      <c r="C12" s="109"/>
      <c r="D12" s="60">
        <v>366</v>
      </c>
      <c r="E12" s="60">
        <v>369</v>
      </c>
      <c r="F12" s="109"/>
      <c r="G12" s="109">
        <v>371</v>
      </c>
      <c r="H12" s="109">
        <f>SUM(C12:G12)</f>
        <v>1106</v>
      </c>
      <c r="I12" s="100">
        <f>AVERAGE(D12:G12)</f>
        <v>368.66666666666669</v>
      </c>
      <c r="J12" s="100">
        <f t="shared" si="0"/>
        <v>9.2166666666666668</v>
      </c>
      <c r="K12" s="61"/>
    </row>
    <row r="13" spans="1:15" ht="15.75" x14ac:dyDescent="0.25">
      <c r="A13" s="60">
        <v>6</v>
      </c>
      <c r="B13" s="110" t="s">
        <v>23</v>
      </c>
      <c r="C13" s="109">
        <v>366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0">
        <v>366</v>
      </c>
      <c r="J13" s="100">
        <f t="shared" si="0"/>
        <v>9.15</v>
      </c>
      <c r="K13" s="61"/>
    </row>
    <row r="14" spans="1:15" ht="15.75" x14ac:dyDescent="0.25">
      <c r="A14" s="60">
        <v>7</v>
      </c>
      <c r="B14" s="110" t="s">
        <v>10</v>
      </c>
      <c r="C14" s="109"/>
      <c r="D14" s="109"/>
      <c r="E14" s="109"/>
      <c r="F14" s="109">
        <v>364</v>
      </c>
      <c r="G14" s="109"/>
      <c r="H14" s="109">
        <f>SUM(C14:G14)</f>
        <v>364</v>
      </c>
      <c r="I14" s="100">
        <v>364</v>
      </c>
      <c r="J14" s="100">
        <f t="shared" si="0"/>
        <v>9.1</v>
      </c>
      <c r="K14" s="61"/>
    </row>
    <row r="15" spans="1:15" x14ac:dyDescent="0.25">
      <c r="I15" s="101"/>
      <c r="J15" s="101"/>
    </row>
    <row r="16" spans="1:15" ht="18.75" x14ac:dyDescent="0.25">
      <c r="B16" s="19" t="s">
        <v>4</v>
      </c>
      <c r="I16" s="101"/>
      <c r="J16" s="101"/>
    </row>
    <row r="17" spans="1:22" ht="15.75" x14ac:dyDescent="0.25">
      <c r="A17" s="29"/>
      <c r="B17" s="111" t="s">
        <v>0</v>
      </c>
      <c r="C17" s="112" t="s">
        <v>54</v>
      </c>
      <c r="D17" s="112" t="s">
        <v>32</v>
      </c>
      <c r="E17" s="112" t="s">
        <v>39</v>
      </c>
      <c r="F17" s="112" t="s">
        <v>31</v>
      </c>
      <c r="G17" s="112" t="s">
        <v>46</v>
      </c>
      <c r="H17" s="112" t="s">
        <v>51</v>
      </c>
      <c r="I17" s="114" t="s">
        <v>52</v>
      </c>
      <c r="J17" s="114" t="s">
        <v>53</v>
      </c>
      <c r="K17" s="61"/>
      <c r="P17" s="59"/>
      <c r="Q17" s="59"/>
      <c r="R17" s="63"/>
      <c r="S17" s="60"/>
      <c r="T17" s="60"/>
      <c r="U17" s="60"/>
      <c r="V17" s="60">
        <f t="shared" ref="V17" si="1">SUM(S17:U17)</f>
        <v>0</v>
      </c>
    </row>
    <row r="18" spans="1:22" ht="15.75" x14ac:dyDescent="0.25">
      <c r="A18" s="60">
        <v>1</v>
      </c>
      <c r="B18" s="110" t="s">
        <v>19</v>
      </c>
      <c r="C18" s="108"/>
      <c r="D18" s="109">
        <v>374</v>
      </c>
      <c r="E18" s="109">
        <v>370</v>
      </c>
      <c r="F18" s="109">
        <v>372</v>
      </c>
      <c r="G18" s="109">
        <v>372</v>
      </c>
      <c r="H18" s="109">
        <f t="shared" ref="H18" si="2">SUM(D18:G18)</f>
        <v>1488</v>
      </c>
      <c r="I18" s="100">
        <f>AVERAGE(D18:G18)</f>
        <v>372</v>
      </c>
      <c r="J18" s="100">
        <f t="shared" ref="J18" si="3">AVERAGE(I18/40)</f>
        <v>9.3000000000000007</v>
      </c>
      <c r="K18" s="61"/>
    </row>
    <row r="19" spans="1:22" ht="15.75" x14ac:dyDescent="0.25">
      <c r="A19" s="60">
        <v>2</v>
      </c>
      <c r="B19" s="110" t="s">
        <v>50</v>
      </c>
      <c r="C19" s="108"/>
      <c r="D19" s="109">
        <v>372</v>
      </c>
      <c r="E19" s="109">
        <v>366</v>
      </c>
      <c r="F19" s="109">
        <v>377</v>
      </c>
      <c r="G19" s="109">
        <v>371</v>
      </c>
      <c r="H19" s="109">
        <f t="shared" ref="H19:H25" si="4">SUM(D19:G19)</f>
        <v>1486</v>
      </c>
      <c r="I19" s="100">
        <f>AVERAGE(D19:G19)</f>
        <v>371.5</v>
      </c>
      <c r="J19" s="100">
        <f t="shared" ref="J19:J25" si="5">AVERAGE(I19/40)</f>
        <v>9.2874999999999996</v>
      </c>
      <c r="K19" s="90"/>
    </row>
    <row r="20" spans="1:22" ht="15.75" x14ac:dyDescent="0.25">
      <c r="A20" s="60">
        <v>3</v>
      </c>
      <c r="B20" s="110" t="s">
        <v>13</v>
      </c>
      <c r="C20" s="108"/>
      <c r="D20" s="109"/>
      <c r="E20" s="109"/>
      <c r="F20" s="109"/>
      <c r="G20" s="109">
        <v>368</v>
      </c>
      <c r="H20" s="109">
        <f t="shared" si="4"/>
        <v>368</v>
      </c>
      <c r="I20" s="100">
        <v>368</v>
      </c>
      <c r="J20" s="100">
        <f t="shared" si="5"/>
        <v>9.1999999999999993</v>
      </c>
      <c r="K20" s="61"/>
    </row>
    <row r="21" spans="1:22" ht="15.75" x14ac:dyDescent="0.25">
      <c r="A21" s="60">
        <v>4</v>
      </c>
      <c r="B21" s="110" t="s">
        <v>12</v>
      </c>
      <c r="C21" s="108"/>
      <c r="D21" s="109">
        <v>365</v>
      </c>
      <c r="E21" s="109">
        <v>368</v>
      </c>
      <c r="F21" s="109">
        <v>366</v>
      </c>
      <c r="G21" s="109">
        <v>358</v>
      </c>
      <c r="H21" s="109">
        <f t="shared" si="4"/>
        <v>1457</v>
      </c>
      <c r="I21" s="100">
        <f>AVERAGE(D21:G21)</f>
        <v>364.25</v>
      </c>
      <c r="J21" s="100">
        <f t="shared" si="5"/>
        <v>9.1062499999999993</v>
      </c>
      <c r="K21" s="90"/>
    </row>
    <row r="22" spans="1:22" ht="15.75" x14ac:dyDescent="0.25">
      <c r="A22" s="60">
        <v>5</v>
      </c>
      <c r="B22" s="110" t="s">
        <v>11</v>
      </c>
      <c r="C22" s="108"/>
      <c r="D22" s="109">
        <v>355</v>
      </c>
      <c r="E22" s="109"/>
      <c r="F22" s="109"/>
      <c r="G22" s="109">
        <v>370</v>
      </c>
      <c r="H22" s="109">
        <f t="shared" si="4"/>
        <v>725</v>
      </c>
      <c r="I22" s="100">
        <v>362.5</v>
      </c>
      <c r="J22" s="100">
        <f t="shared" si="5"/>
        <v>9.0625</v>
      </c>
      <c r="K22" s="61"/>
    </row>
    <row r="23" spans="1:22" ht="15.75" x14ac:dyDescent="0.25">
      <c r="A23" s="60">
        <v>6</v>
      </c>
      <c r="B23" s="110" t="s">
        <v>56</v>
      </c>
      <c r="C23" s="108">
        <v>359.7</v>
      </c>
      <c r="D23" s="109">
        <v>0</v>
      </c>
      <c r="E23" s="109">
        <v>0</v>
      </c>
      <c r="F23" s="109">
        <v>0</v>
      </c>
      <c r="G23" s="109">
        <v>0</v>
      </c>
      <c r="H23" s="109">
        <f t="shared" si="4"/>
        <v>0</v>
      </c>
      <c r="I23" s="100">
        <v>359.7</v>
      </c>
      <c r="J23" s="100">
        <f t="shared" si="5"/>
        <v>8.9924999999999997</v>
      </c>
      <c r="K23" s="90"/>
    </row>
    <row r="24" spans="1:22" ht="15.75" x14ac:dyDescent="0.25">
      <c r="A24" s="60">
        <v>7</v>
      </c>
      <c r="B24" s="110" t="s">
        <v>157</v>
      </c>
      <c r="C24" s="108"/>
      <c r="D24" s="109"/>
      <c r="E24" s="109">
        <v>351</v>
      </c>
      <c r="F24" s="109">
        <v>346</v>
      </c>
      <c r="G24" s="109">
        <v>0</v>
      </c>
      <c r="H24" s="109">
        <f t="shared" si="4"/>
        <v>697</v>
      </c>
      <c r="I24" s="100">
        <v>348.5</v>
      </c>
      <c r="J24" s="100">
        <f t="shared" si="5"/>
        <v>8.7125000000000004</v>
      </c>
      <c r="K24" s="61"/>
    </row>
    <row r="25" spans="1:22" ht="15.75" x14ac:dyDescent="0.25">
      <c r="A25" s="60">
        <v>8</v>
      </c>
      <c r="B25" s="110" t="s">
        <v>76</v>
      </c>
      <c r="C25" s="108"/>
      <c r="D25" s="109">
        <v>338</v>
      </c>
      <c r="E25" s="109"/>
      <c r="F25" s="109"/>
      <c r="G25" s="109"/>
      <c r="H25" s="109">
        <f t="shared" si="4"/>
        <v>338</v>
      </c>
      <c r="I25" s="100">
        <v>338</v>
      </c>
      <c r="J25" s="100">
        <f t="shared" si="5"/>
        <v>8.4499999999999993</v>
      </c>
      <c r="K25" s="61"/>
    </row>
    <row r="26" spans="1:22" ht="15.75" x14ac:dyDescent="0.25">
      <c r="A26" s="60"/>
      <c r="B26" s="110"/>
      <c r="C26" s="108"/>
      <c r="D26" s="109"/>
      <c r="E26" s="109"/>
      <c r="F26" s="109"/>
      <c r="G26" s="109"/>
      <c r="H26" s="60"/>
      <c r="I26" s="100"/>
      <c r="J26" s="100"/>
      <c r="K26" s="61"/>
    </row>
    <row r="27" spans="1:22" x14ac:dyDescent="0.25">
      <c r="B27" s="64"/>
      <c r="I27" s="101"/>
      <c r="J27" s="101"/>
    </row>
    <row r="28" spans="1:22" ht="18.75" x14ac:dyDescent="0.25">
      <c r="B28" s="19" t="s">
        <v>57</v>
      </c>
      <c r="I28" s="101"/>
      <c r="J28" s="101"/>
    </row>
    <row r="29" spans="1:22" ht="15.75" x14ac:dyDescent="0.25">
      <c r="A29" s="29"/>
      <c r="B29" s="111" t="s">
        <v>0</v>
      </c>
      <c r="C29" s="112" t="s">
        <v>54</v>
      </c>
      <c r="D29" s="112" t="s">
        <v>32</v>
      </c>
      <c r="E29" s="112" t="s">
        <v>39</v>
      </c>
      <c r="F29" s="112" t="s">
        <v>31</v>
      </c>
      <c r="G29" s="112" t="s">
        <v>46</v>
      </c>
      <c r="H29" s="112" t="s">
        <v>51</v>
      </c>
      <c r="I29" s="114" t="s">
        <v>52</v>
      </c>
      <c r="J29" s="114" t="s">
        <v>53</v>
      </c>
      <c r="K29" s="61"/>
    </row>
    <row r="30" spans="1:22" ht="15.75" x14ac:dyDescent="0.25">
      <c r="A30" s="60">
        <v>1</v>
      </c>
      <c r="B30" s="59" t="s">
        <v>58</v>
      </c>
      <c r="C30" s="109"/>
      <c r="D30" s="109">
        <v>380</v>
      </c>
      <c r="E30" s="109">
        <v>370</v>
      </c>
      <c r="F30" s="109">
        <v>378</v>
      </c>
      <c r="G30" s="109">
        <v>372</v>
      </c>
      <c r="H30" s="109">
        <f t="shared" ref="H30" si="6">SUM(D30:G30)</f>
        <v>1500</v>
      </c>
      <c r="I30" s="100">
        <f>AVERAGE(D30:G30)</f>
        <v>375</v>
      </c>
      <c r="J30" s="100">
        <f t="shared" ref="J30:J37" si="7">AVERAGE(I30/40)</f>
        <v>9.375</v>
      </c>
      <c r="K30" s="61"/>
    </row>
    <row r="31" spans="1:22" ht="15.75" x14ac:dyDescent="0.25">
      <c r="A31" s="60">
        <v>2</v>
      </c>
      <c r="B31" s="59" t="s">
        <v>60</v>
      </c>
      <c r="C31" s="109"/>
      <c r="D31" s="109"/>
      <c r="E31" s="109"/>
      <c r="F31" s="109">
        <v>371</v>
      </c>
      <c r="G31" s="109">
        <v>373</v>
      </c>
      <c r="H31" s="109">
        <f t="shared" ref="H31:H36" si="8">SUM(D31:G31)</f>
        <v>744</v>
      </c>
      <c r="I31" s="100">
        <f>AVERAGE(D31:G31)</f>
        <v>372</v>
      </c>
      <c r="J31" s="100">
        <f t="shared" ref="J31:J36" si="9">AVERAGE(I31/40)</f>
        <v>9.3000000000000007</v>
      </c>
      <c r="K31" s="61"/>
    </row>
    <row r="32" spans="1:22" ht="15.75" x14ac:dyDescent="0.25">
      <c r="A32" s="60">
        <v>3</v>
      </c>
      <c r="B32" s="59" t="s">
        <v>63</v>
      </c>
      <c r="C32" s="109"/>
      <c r="D32" s="109">
        <v>378</v>
      </c>
      <c r="E32" s="109">
        <v>363</v>
      </c>
      <c r="F32" s="109">
        <v>362</v>
      </c>
      <c r="G32" s="109">
        <v>358</v>
      </c>
      <c r="H32" s="109">
        <f t="shared" si="8"/>
        <v>1461</v>
      </c>
      <c r="I32" s="100">
        <f>AVERAGE(D32:G32)</f>
        <v>365.25</v>
      </c>
      <c r="J32" s="100">
        <f t="shared" si="9"/>
        <v>9.1312499999999996</v>
      </c>
      <c r="K32" s="61"/>
    </row>
    <row r="33" spans="1:11" ht="15.75" x14ac:dyDescent="0.25">
      <c r="A33" s="60">
        <v>4</v>
      </c>
      <c r="B33" s="59" t="s">
        <v>61</v>
      </c>
      <c r="C33" s="109"/>
      <c r="D33" s="109">
        <v>362</v>
      </c>
      <c r="E33" s="109">
        <v>364</v>
      </c>
      <c r="F33" s="109">
        <v>346</v>
      </c>
      <c r="G33" s="109">
        <v>353</v>
      </c>
      <c r="H33" s="109">
        <f t="shared" si="8"/>
        <v>1425</v>
      </c>
      <c r="I33" s="100">
        <f>AVERAGE(D33:G33)</f>
        <v>356.25</v>
      </c>
      <c r="J33" s="100">
        <f t="shared" si="9"/>
        <v>8.90625</v>
      </c>
      <c r="K33" s="61"/>
    </row>
    <row r="34" spans="1:11" ht="15.75" x14ac:dyDescent="0.25">
      <c r="A34" s="60">
        <v>5</v>
      </c>
      <c r="B34" s="59" t="s">
        <v>77</v>
      </c>
      <c r="C34" s="109"/>
      <c r="D34" s="109">
        <v>363</v>
      </c>
      <c r="E34" s="109">
        <v>347</v>
      </c>
      <c r="F34" s="109"/>
      <c r="G34" s="109"/>
      <c r="H34" s="109">
        <f t="shared" si="8"/>
        <v>710</v>
      </c>
      <c r="I34" s="100">
        <f>AVERAGE(D34:G34)</f>
        <v>355</v>
      </c>
      <c r="J34" s="100">
        <f t="shared" si="9"/>
        <v>8.875</v>
      </c>
      <c r="K34" s="90"/>
    </row>
    <row r="35" spans="1:11" ht="15.75" x14ac:dyDescent="0.25">
      <c r="A35" s="60">
        <v>6</v>
      </c>
      <c r="B35" s="59" t="s">
        <v>59</v>
      </c>
      <c r="C35" s="109"/>
      <c r="D35" s="109">
        <v>360</v>
      </c>
      <c r="E35" s="109"/>
      <c r="F35" s="109">
        <v>349</v>
      </c>
      <c r="G35" s="109">
        <v>352</v>
      </c>
      <c r="H35" s="109">
        <f t="shared" si="8"/>
        <v>1061</v>
      </c>
      <c r="I35" s="100">
        <v>354.6</v>
      </c>
      <c r="J35" s="100">
        <f t="shared" si="9"/>
        <v>8.8650000000000002</v>
      </c>
      <c r="K35" s="61"/>
    </row>
    <row r="36" spans="1:11" ht="15.75" x14ac:dyDescent="0.25">
      <c r="A36" s="60">
        <v>7</v>
      </c>
      <c r="B36" s="59" t="s">
        <v>62</v>
      </c>
      <c r="C36" s="109"/>
      <c r="D36" s="109"/>
      <c r="E36" s="109">
        <v>294</v>
      </c>
      <c r="F36" s="109"/>
      <c r="G36" s="109"/>
      <c r="H36" s="109">
        <f t="shared" si="8"/>
        <v>294</v>
      </c>
      <c r="I36" s="100">
        <v>294</v>
      </c>
      <c r="J36" s="100">
        <f t="shared" si="9"/>
        <v>7.35</v>
      </c>
      <c r="K36" s="61"/>
    </row>
    <row r="37" spans="1:11" ht="15.75" x14ac:dyDescent="0.25">
      <c r="A37" s="60">
        <v>8</v>
      </c>
      <c r="B37" s="59"/>
      <c r="C37" s="109"/>
      <c r="D37" s="109"/>
      <c r="E37" s="109"/>
      <c r="F37" s="109"/>
      <c r="G37" s="109"/>
      <c r="H37" s="109">
        <f>SUM(C37:G37)</f>
        <v>0</v>
      </c>
      <c r="I37" s="100">
        <v>0</v>
      </c>
      <c r="J37" s="100">
        <f t="shared" si="7"/>
        <v>0</v>
      </c>
      <c r="K37" s="61"/>
    </row>
    <row r="38" spans="1:11" x14ac:dyDescent="0.25">
      <c r="A38" s="2"/>
      <c r="B38" s="91"/>
      <c r="I38" s="101"/>
      <c r="J38" s="101"/>
    </row>
    <row r="39" spans="1:11" ht="18.75" x14ac:dyDescent="0.25">
      <c r="B39" s="19" t="s">
        <v>18</v>
      </c>
      <c r="I39" s="101"/>
      <c r="J39" s="101"/>
    </row>
    <row r="40" spans="1:11" ht="15.75" x14ac:dyDescent="0.25">
      <c r="A40" s="29"/>
      <c r="B40" s="111" t="s">
        <v>0</v>
      </c>
      <c r="C40" s="112" t="s">
        <v>54</v>
      </c>
      <c r="D40" s="112" t="s">
        <v>32</v>
      </c>
      <c r="E40" s="112" t="s">
        <v>39</v>
      </c>
      <c r="F40" s="112" t="s">
        <v>31</v>
      </c>
      <c r="G40" s="112" t="s">
        <v>46</v>
      </c>
      <c r="H40" s="112" t="s">
        <v>51</v>
      </c>
      <c r="I40" s="114" t="s">
        <v>52</v>
      </c>
      <c r="J40" s="114" t="s">
        <v>53</v>
      </c>
      <c r="K40" s="61"/>
    </row>
    <row r="41" spans="1:11" ht="15.75" x14ac:dyDescent="0.25">
      <c r="A41" s="60">
        <v>1</v>
      </c>
      <c r="B41" s="59" t="s">
        <v>14</v>
      </c>
      <c r="C41" s="108">
        <v>379.33</v>
      </c>
      <c r="D41" s="109">
        <v>0</v>
      </c>
      <c r="E41" s="109">
        <v>0</v>
      </c>
      <c r="F41" s="109">
        <v>0</v>
      </c>
      <c r="G41" s="109"/>
      <c r="H41" s="109">
        <v>0</v>
      </c>
      <c r="I41" s="100">
        <v>379.3</v>
      </c>
      <c r="J41" s="100">
        <f t="shared" ref="J41" si="10">AVERAGE(I41/40)</f>
        <v>9.4824999999999999</v>
      </c>
      <c r="K41" s="61"/>
    </row>
    <row r="42" spans="1:11" ht="15.75" x14ac:dyDescent="0.25">
      <c r="A42" s="60">
        <v>2</v>
      </c>
      <c r="B42" s="59" t="s">
        <v>15</v>
      </c>
      <c r="C42" s="108"/>
      <c r="D42" s="109">
        <v>367</v>
      </c>
      <c r="E42" s="109">
        <v>374</v>
      </c>
      <c r="F42" s="109">
        <v>376</v>
      </c>
      <c r="G42" s="109"/>
      <c r="H42" s="109">
        <f>SUM(D42:G42)</f>
        <v>1117</v>
      </c>
      <c r="I42" s="100">
        <f>AVERAGE(D42:F42)</f>
        <v>372.33333333333331</v>
      </c>
      <c r="J42" s="100">
        <f t="shared" ref="J42:J50" si="11">AVERAGE(I42/40)</f>
        <v>9.3083333333333336</v>
      </c>
      <c r="K42" s="90"/>
    </row>
    <row r="43" spans="1:11" ht="15.75" x14ac:dyDescent="0.25">
      <c r="A43" s="60">
        <v>3</v>
      </c>
      <c r="B43" s="59" t="s">
        <v>161</v>
      </c>
      <c r="C43" s="108"/>
      <c r="D43" s="109">
        <v>0</v>
      </c>
      <c r="E43" s="109">
        <v>0</v>
      </c>
      <c r="F43" s="109">
        <v>368</v>
      </c>
      <c r="G43" s="109">
        <v>361</v>
      </c>
      <c r="H43" s="109">
        <v>729</v>
      </c>
      <c r="I43" s="100">
        <v>364.5</v>
      </c>
      <c r="J43" s="100">
        <f t="shared" si="11"/>
        <v>9.1125000000000007</v>
      </c>
      <c r="K43" s="99"/>
    </row>
    <row r="44" spans="1:11" ht="15.75" x14ac:dyDescent="0.25">
      <c r="A44" s="60">
        <v>4</v>
      </c>
      <c r="B44" s="59" t="s">
        <v>16</v>
      </c>
      <c r="C44" s="108"/>
      <c r="D44" s="109">
        <v>358</v>
      </c>
      <c r="E44" s="109">
        <v>351</v>
      </c>
      <c r="F44" s="109">
        <v>370</v>
      </c>
      <c r="G44" s="109">
        <v>366</v>
      </c>
      <c r="H44" s="109">
        <f t="shared" ref="H44:H50" si="12">SUM(D44:G44)</f>
        <v>1445</v>
      </c>
      <c r="I44" s="100">
        <v>361.25</v>
      </c>
      <c r="J44" s="100">
        <f t="shared" si="11"/>
        <v>9.03125</v>
      </c>
      <c r="K44" s="61"/>
    </row>
    <row r="45" spans="1:11" ht="15.75" x14ac:dyDescent="0.25">
      <c r="A45" s="60">
        <v>5</v>
      </c>
      <c r="B45" s="59" t="s">
        <v>49</v>
      </c>
      <c r="C45" s="108"/>
      <c r="D45" s="109">
        <v>0</v>
      </c>
      <c r="E45" s="109">
        <v>0</v>
      </c>
      <c r="F45" s="109">
        <v>0</v>
      </c>
      <c r="G45" s="109">
        <v>356</v>
      </c>
      <c r="H45" s="109">
        <f t="shared" si="12"/>
        <v>356</v>
      </c>
      <c r="I45" s="100">
        <v>356</v>
      </c>
      <c r="J45" s="100">
        <f t="shared" si="11"/>
        <v>8.9</v>
      </c>
      <c r="K45" s="90"/>
    </row>
    <row r="46" spans="1:11" ht="15.75" x14ac:dyDescent="0.25">
      <c r="A46" s="60">
        <v>6</v>
      </c>
      <c r="B46" s="59" t="s">
        <v>17</v>
      </c>
      <c r="C46" s="108"/>
      <c r="D46" s="109">
        <v>358</v>
      </c>
      <c r="E46" s="109">
        <v>353</v>
      </c>
      <c r="F46" s="109">
        <v>360</v>
      </c>
      <c r="G46" s="109">
        <v>341</v>
      </c>
      <c r="H46" s="109">
        <f t="shared" si="12"/>
        <v>1412</v>
      </c>
      <c r="I46" s="100">
        <v>353</v>
      </c>
      <c r="J46" s="100">
        <f t="shared" si="11"/>
        <v>8.8249999999999993</v>
      </c>
      <c r="K46" s="90"/>
    </row>
    <row r="47" spans="1:11" ht="15.75" x14ac:dyDescent="0.25">
      <c r="A47" s="60">
        <v>7</v>
      </c>
      <c r="B47" s="59" t="s">
        <v>22</v>
      </c>
      <c r="C47" s="108"/>
      <c r="D47" s="109">
        <v>346</v>
      </c>
      <c r="E47" s="109">
        <v>352</v>
      </c>
      <c r="F47" s="109">
        <v>0</v>
      </c>
      <c r="G47" s="109"/>
      <c r="H47" s="109">
        <f t="shared" si="12"/>
        <v>698</v>
      </c>
      <c r="I47" s="100">
        <v>349</v>
      </c>
      <c r="J47" s="100">
        <f t="shared" si="11"/>
        <v>8.7249999999999996</v>
      </c>
      <c r="K47" s="61"/>
    </row>
    <row r="48" spans="1:11" ht="15.75" x14ac:dyDescent="0.25">
      <c r="A48" s="60">
        <v>8</v>
      </c>
      <c r="B48" s="59" t="s">
        <v>21</v>
      </c>
      <c r="C48" s="108">
        <v>335</v>
      </c>
      <c r="D48" s="109">
        <v>0</v>
      </c>
      <c r="E48" s="109">
        <v>0</v>
      </c>
      <c r="F48" s="109">
        <v>0</v>
      </c>
      <c r="G48" s="109"/>
      <c r="H48" s="109">
        <f t="shared" si="12"/>
        <v>0</v>
      </c>
      <c r="I48" s="100">
        <v>335</v>
      </c>
      <c r="J48" s="100">
        <f t="shared" si="11"/>
        <v>8.375</v>
      </c>
      <c r="K48" s="61"/>
    </row>
    <row r="49" spans="1:11" ht="15.75" x14ac:dyDescent="0.25">
      <c r="A49" s="60">
        <v>9</v>
      </c>
      <c r="B49" s="59" t="s">
        <v>64</v>
      </c>
      <c r="C49" s="108"/>
      <c r="D49" s="109">
        <v>0</v>
      </c>
      <c r="E49" s="109">
        <v>0</v>
      </c>
      <c r="F49" s="109">
        <v>0</v>
      </c>
      <c r="G49" s="109">
        <v>329</v>
      </c>
      <c r="H49" s="109">
        <f t="shared" si="12"/>
        <v>329</v>
      </c>
      <c r="I49" s="100">
        <v>329</v>
      </c>
      <c r="J49" s="100">
        <f t="shared" si="11"/>
        <v>8.2249999999999996</v>
      </c>
      <c r="K49" s="90"/>
    </row>
    <row r="50" spans="1:11" ht="15.75" x14ac:dyDescent="0.25">
      <c r="A50" s="60">
        <v>10</v>
      </c>
      <c r="B50" s="59" t="s">
        <v>20</v>
      </c>
      <c r="C50" s="108"/>
      <c r="D50" s="109">
        <v>324</v>
      </c>
      <c r="E50" s="109">
        <v>319</v>
      </c>
      <c r="F50" s="109">
        <v>330</v>
      </c>
      <c r="G50" s="109"/>
      <c r="H50" s="109">
        <f t="shared" si="12"/>
        <v>973</v>
      </c>
      <c r="I50" s="100">
        <f>AVERAGE(D50:F50)</f>
        <v>324.33333333333331</v>
      </c>
      <c r="J50" s="100">
        <f t="shared" si="11"/>
        <v>8.1083333333333325</v>
      </c>
      <c r="K50" s="90"/>
    </row>
    <row r="51" spans="1:11" ht="15.75" x14ac:dyDescent="0.25">
      <c r="A51" s="60"/>
      <c r="B51" s="59"/>
      <c r="C51" s="108"/>
      <c r="D51" s="109"/>
      <c r="E51" s="109"/>
      <c r="F51" s="109"/>
      <c r="G51" s="109"/>
      <c r="H51" s="60"/>
      <c r="I51" s="100"/>
      <c r="J51" s="100"/>
      <c r="K51" s="61"/>
    </row>
    <row r="54" spans="1:11" ht="18.75" x14ac:dyDescent="0.25">
      <c r="B54" s="19" t="s">
        <v>65</v>
      </c>
      <c r="I54" s="101"/>
      <c r="J54" s="101"/>
    </row>
    <row r="55" spans="1:11" ht="15.75" x14ac:dyDescent="0.25">
      <c r="A55" s="22"/>
      <c r="B55" s="62" t="s">
        <v>0</v>
      </c>
      <c r="C55" s="60" t="s">
        <v>54</v>
      </c>
      <c r="D55" s="60" t="s">
        <v>32</v>
      </c>
      <c r="E55" s="60" t="s">
        <v>39</v>
      </c>
      <c r="F55" s="60" t="s">
        <v>31</v>
      </c>
      <c r="G55" s="60" t="s">
        <v>46</v>
      </c>
      <c r="H55" s="60" t="s">
        <v>51</v>
      </c>
      <c r="I55" s="102" t="s">
        <v>52</v>
      </c>
      <c r="J55" s="102" t="s">
        <v>53</v>
      </c>
    </row>
    <row r="56" spans="1:11" ht="15.75" x14ac:dyDescent="0.25">
      <c r="A56" s="98">
        <v>1</v>
      </c>
      <c r="B56" s="59" t="s">
        <v>68</v>
      </c>
      <c r="C56" s="108"/>
      <c r="D56" s="109">
        <v>357</v>
      </c>
      <c r="E56" s="109">
        <v>362</v>
      </c>
      <c r="F56" s="109">
        <v>378</v>
      </c>
      <c r="G56" s="109">
        <v>363</v>
      </c>
      <c r="H56" s="60">
        <f>SUM(D56:G56)</f>
        <v>1460</v>
      </c>
      <c r="I56" s="100">
        <f>AVERAGE(D56:G56)</f>
        <v>365</v>
      </c>
      <c r="J56" s="100">
        <f t="shared" ref="J56:J65" si="13">AVERAGE(I56/40)</f>
        <v>9.125</v>
      </c>
    </row>
    <row r="57" spans="1:11" ht="15.75" x14ac:dyDescent="0.25">
      <c r="A57" s="98">
        <v>7</v>
      </c>
      <c r="B57" s="59" t="s">
        <v>67</v>
      </c>
      <c r="C57" s="108"/>
      <c r="D57" s="109">
        <v>0</v>
      </c>
      <c r="E57" s="109">
        <v>361</v>
      </c>
      <c r="F57" s="109">
        <v>361</v>
      </c>
      <c r="G57" s="109">
        <v>364</v>
      </c>
      <c r="H57" s="60">
        <f>SUM(D57:G57)</f>
        <v>1086</v>
      </c>
      <c r="I57" s="100">
        <v>362</v>
      </c>
      <c r="J57" s="100">
        <f t="shared" si="13"/>
        <v>9.0500000000000007</v>
      </c>
    </row>
    <row r="58" spans="1:11" ht="15.75" x14ac:dyDescent="0.25">
      <c r="A58" s="98">
        <v>2</v>
      </c>
      <c r="B58" s="59" t="s">
        <v>70</v>
      </c>
      <c r="C58" s="108"/>
      <c r="D58" s="109">
        <v>350</v>
      </c>
      <c r="E58" s="109">
        <v>0</v>
      </c>
      <c r="F58" s="109">
        <v>0</v>
      </c>
      <c r="G58" s="109">
        <v>357</v>
      </c>
      <c r="H58" s="60">
        <f>SUM(D58:G58)</f>
        <v>707</v>
      </c>
      <c r="I58" s="100">
        <v>353.5</v>
      </c>
      <c r="J58" s="100">
        <f t="shared" si="13"/>
        <v>8.8375000000000004</v>
      </c>
    </row>
    <row r="59" spans="1:11" ht="15.75" x14ac:dyDescent="0.25">
      <c r="A59" s="98">
        <v>6</v>
      </c>
      <c r="B59" s="59" t="s">
        <v>74</v>
      </c>
      <c r="C59" s="108"/>
      <c r="D59" s="109">
        <v>0</v>
      </c>
      <c r="E59" s="109">
        <v>353</v>
      </c>
      <c r="F59" s="109"/>
      <c r="G59" s="109"/>
      <c r="H59" s="60">
        <f>SUM(D59:F59)</f>
        <v>353</v>
      </c>
      <c r="I59" s="100">
        <v>353</v>
      </c>
      <c r="J59" s="100">
        <f t="shared" si="13"/>
        <v>8.8249999999999993</v>
      </c>
    </row>
    <row r="60" spans="1:11" ht="15.75" x14ac:dyDescent="0.25">
      <c r="A60" s="98">
        <v>3</v>
      </c>
      <c r="B60" s="59" t="s">
        <v>72</v>
      </c>
      <c r="C60" s="108"/>
      <c r="D60" s="109">
        <v>351</v>
      </c>
      <c r="E60" s="109">
        <v>0</v>
      </c>
      <c r="F60" s="109">
        <v>0</v>
      </c>
      <c r="G60" s="109"/>
      <c r="H60" s="60">
        <f>SUM(D60:F60)</f>
        <v>351</v>
      </c>
      <c r="I60" s="100">
        <v>351</v>
      </c>
      <c r="J60" s="100">
        <f t="shared" si="13"/>
        <v>8.7750000000000004</v>
      </c>
    </row>
    <row r="61" spans="1:11" ht="15.75" x14ac:dyDescent="0.25">
      <c r="A61" s="98">
        <v>4</v>
      </c>
      <c r="B61" s="59" t="s">
        <v>71</v>
      </c>
      <c r="C61" s="108"/>
      <c r="D61" s="109">
        <v>353</v>
      </c>
      <c r="E61" s="109">
        <v>350</v>
      </c>
      <c r="F61" s="109">
        <v>344</v>
      </c>
      <c r="G61" s="109">
        <v>356</v>
      </c>
      <c r="H61" s="60">
        <f>SUM(D61:G61)</f>
        <v>1403</v>
      </c>
      <c r="I61" s="100">
        <f>AVERAGE(D61:G61)</f>
        <v>350.75</v>
      </c>
      <c r="J61" s="100">
        <f t="shared" si="13"/>
        <v>8.7687500000000007</v>
      </c>
    </row>
    <row r="62" spans="1:11" ht="15.75" x14ac:dyDescent="0.25">
      <c r="A62" s="98">
        <v>5</v>
      </c>
      <c r="B62" s="59" t="s">
        <v>66</v>
      </c>
      <c r="C62" s="108"/>
      <c r="D62" s="109">
        <v>348</v>
      </c>
      <c r="E62" s="109">
        <v>345</v>
      </c>
      <c r="F62" s="109">
        <v>338</v>
      </c>
      <c r="G62" s="109">
        <v>336</v>
      </c>
      <c r="H62" s="60">
        <f>SUM(D62:G62)</f>
        <v>1367</v>
      </c>
      <c r="I62" s="100">
        <f>AVERAGE(D62:G62)</f>
        <v>341.75</v>
      </c>
      <c r="J62" s="100">
        <f t="shared" si="13"/>
        <v>8.5437499999999993</v>
      </c>
    </row>
    <row r="63" spans="1:11" ht="15.75" x14ac:dyDescent="0.25">
      <c r="A63" s="98">
        <v>9</v>
      </c>
      <c r="B63" s="59" t="s">
        <v>75</v>
      </c>
      <c r="C63" s="108"/>
      <c r="D63" s="109">
        <v>0</v>
      </c>
      <c r="E63" s="109"/>
      <c r="F63" s="109">
        <v>327</v>
      </c>
      <c r="G63" s="109"/>
      <c r="H63" s="60">
        <f>SUM(D63:F63)</f>
        <v>327</v>
      </c>
      <c r="I63" s="100">
        <v>327</v>
      </c>
      <c r="J63" s="100">
        <f t="shared" si="13"/>
        <v>8.1750000000000007</v>
      </c>
    </row>
    <row r="64" spans="1:11" ht="15.75" x14ac:dyDescent="0.25">
      <c r="A64" s="98">
        <v>8</v>
      </c>
      <c r="B64" s="59" t="s">
        <v>73</v>
      </c>
      <c r="C64" s="108">
        <v>0</v>
      </c>
      <c r="D64" s="109">
        <v>0</v>
      </c>
      <c r="E64" s="109"/>
      <c r="F64" s="109"/>
      <c r="G64" s="109"/>
      <c r="H64" s="60">
        <f>SUM(D64:F64)</f>
        <v>0</v>
      </c>
      <c r="I64" s="100">
        <f>AVERAGE(D64:F64)</f>
        <v>0</v>
      </c>
      <c r="J64" s="100">
        <f t="shared" si="13"/>
        <v>0</v>
      </c>
    </row>
    <row r="65" spans="1:10" ht="15.75" x14ac:dyDescent="0.25">
      <c r="A65" s="98">
        <v>10</v>
      </c>
      <c r="B65" s="59" t="s">
        <v>69</v>
      </c>
      <c r="C65" s="108">
        <v>0</v>
      </c>
      <c r="D65" s="109">
        <v>0</v>
      </c>
      <c r="E65" s="109"/>
      <c r="F65" s="109"/>
      <c r="G65" s="109"/>
      <c r="H65" s="60">
        <f>SUM(D65:F65)</f>
        <v>0</v>
      </c>
      <c r="I65" s="100">
        <f>AVERAGE(D65:F65)</f>
        <v>0</v>
      </c>
      <c r="J65" s="100">
        <f t="shared" si="13"/>
        <v>0</v>
      </c>
    </row>
    <row r="66" spans="1:10" ht="15.75" x14ac:dyDescent="0.25">
      <c r="A66" s="98">
        <v>11</v>
      </c>
      <c r="B66" s="59"/>
      <c r="C66" s="108"/>
      <c r="D66" s="109">
        <v>0</v>
      </c>
      <c r="E66" s="109"/>
      <c r="F66" s="109"/>
      <c r="G66" s="109"/>
      <c r="H66" s="60">
        <f t="shared" ref="H66" si="14">SUM(D66:F66)</f>
        <v>0</v>
      </c>
      <c r="I66" s="100">
        <f>AVERAGE(D66:F66)</f>
        <v>0</v>
      </c>
      <c r="J66" s="100">
        <f t="shared" ref="J66" si="15">AVERAGE(I66/40)</f>
        <v>0</v>
      </c>
    </row>
  </sheetData>
  <sortState xmlns:xlrd2="http://schemas.microsoft.com/office/spreadsheetml/2017/richdata2" ref="A57:I65">
    <sortCondition descending="1" ref="I57:I65"/>
  </sortState>
  <mergeCells count="4">
    <mergeCell ref="A1:J1"/>
    <mergeCell ref="F2:G2"/>
    <mergeCell ref="B2:E2"/>
    <mergeCell ref="A3:H3"/>
  </mergeCells>
  <pageMargins left="0.66122047244094495" right="0.23622047244094491" top="0.35433070866141736" bottom="0.35433070866141736" header="0.31496062992125984" footer="0.31496062992125984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FEA1-0B0F-4E02-8700-31B7B8634339}">
  <dimension ref="A5:K17"/>
  <sheetViews>
    <sheetView tabSelected="1" showWhiteSpace="0" topLeftCell="B6" zoomScaleNormal="100" workbookViewId="0">
      <selection activeCell="J16" sqref="J16"/>
    </sheetView>
  </sheetViews>
  <sheetFormatPr baseColWidth="10" defaultRowHeight="15" x14ac:dyDescent="0.25"/>
  <cols>
    <col min="1" max="1" width="7.7109375" customWidth="1"/>
    <col min="2" max="2" width="30.42578125" customWidth="1"/>
    <col min="3" max="3" width="9" customWidth="1"/>
    <col min="5" max="5" width="6" customWidth="1"/>
    <col min="8" max="8" width="6" customWidth="1"/>
    <col min="10" max="10" width="15.85546875" customWidth="1"/>
  </cols>
  <sheetData>
    <row r="5" spans="1:11" ht="20.25" x14ac:dyDescent="0.25">
      <c r="A5" s="126" t="s">
        <v>155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1" ht="25.5" x14ac:dyDescent="0.25">
      <c r="A6" s="127" t="s">
        <v>166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1" ht="20.25" x14ac:dyDescent="0.25">
      <c r="A7" s="130" t="s">
        <v>41</v>
      </c>
      <c r="B7" s="130"/>
      <c r="C7" s="130"/>
      <c r="D7" s="130"/>
      <c r="E7" s="130"/>
      <c r="F7" s="130"/>
      <c r="G7" s="130"/>
      <c r="H7" s="130"/>
      <c r="I7" s="130"/>
      <c r="J7" s="130"/>
      <c r="K7" s="31"/>
    </row>
    <row r="8" spans="1:11" ht="18" x14ac:dyDescent="0.25">
      <c r="C8" s="32"/>
      <c r="D8" s="32"/>
      <c r="E8" s="32"/>
      <c r="F8" s="33"/>
      <c r="G8" s="32"/>
      <c r="H8" s="32"/>
      <c r="I8" s="33"/>
      <c r="J8" s="32"/>
      <c r="K8" s="34"/>
    </row>
    <row r="9" spans="1:11" ht="18" x14ac:dyDescent="0.25">
      <c r="A9" s="30"/>
      <c r="B9" s="129" t="s">
        <v>168</v>
      </c>
      <c r="C9" s="129"/>
      <c r="D9" s="129"/>
      <c r="E9" s="129"/>
      <c r="F9" s="129"/>
      <c r="G9" s="129"/>
      <c r="H9" s="129"/>
      <c r="I9" s="129"/>
      <c r="J9" s="129"/>
      <c r="K9" s="34"/>
    </row>
    <row r="10" spans="1:11" ht="18" x14ac:dyDescent="0.25">
      <c r="B10" s="32"/>
      <c r="C10" s="32"/>
      <c r="D10" s="32"/>
      <c r="E10" s="32"/>
      <c r="F10" s="33"/>
      <c r="G10" s="32"/>
      <c r="H10" s="32"/>
      <c r="I10" s="33"/>
      <c r="J10" s="35"/>
      <c r="K10" s="34"/>
    </row>
    <row r="11" spans="1:11" ht="18" x14ac:dyDescent="0.25">
      <c r="A11" s="36" t="s">
        <v>2</v>
      </c>
      <c r="B11" s="37" t="s">
        <v>1</v>
      </c>
      <c r="C11" s="38" t="s">
        <v>42</v>
      </c>
      <c r="D11" s="128" t="s">
        <v>43</v>
      </c>
      <c r="E11" s="128"/>
      <c r="F11" s="128"/>
      <c r="G11" s="128" t="s">
        <v>44</v>
      </c>
      <c r="H11" s="128"/>
      <c r="I11" s="128"/>
      <c r="J11" s="39" t="s">
        <v>45</v>
      </c>
    </row>
    <row r="12" spans="1:11" ht="18" x14ac:dyDescent="0.25">
      <c r="A12" s="40" t="s">
        <v>32</v>
      </c>
      <c r="B12" s="41" t="s">
        <v>6</v>
      </c>
      <c r="C12" s="42">
        <v>4</v>
      </c>
      <c r="D12" s="43">
        <v>8</v>
      </c>
      <c r="E12" s="42" t="s">
        <v>40</v>
      </c>
      <c r="F12" s="44">
        <v>0</v>
      </c>
      <c r="G12" s="45">
        <v>17</v>
      </c>
      <c r="H12" s="42" t="s">
        <v>40</v>
      </c>
      <c r="I12" s="46">
        <v>3</v>
      </c>
      <c r="J12" s="47">
        <v>7520</v>
      </c>
    </row>
    <row r="13" spans="1:11" ht="18" x14ac:dyDescent="0.25">
      <c r="A13" s="48" t="s">
        <v>39</v>
      </c>
      <c r="B13" s="83" t="s">
        <v>167</v>
      </c>
      <c r="C13" s="84">
        <v>4</v>
      </c>
      <c r="D13" s="85">
        <v>6</v>
      </c>
      <c r="E13" s="84" t="s">
        <v>40</v>
      </c>
      <c r="F13" s="86">
        <v>2</v>
      </c>
      <c r="G13" s="87">
        <v>12</v>
      </c>
      <c r="H13" s="84" t="s">
        <v>40</v>
      </c>
      <c r="I13" s="88">
        <v>8</v>
      </c>
      <c r="J13" s="89">
        <v>7279</v>
      </c>
    </row>
    <row r="14" spans="1:11" ht="18" x14ac:dyDescent="0.25">
      <c r="A14" s="40" t="s">
        <v>31</v>
      </c>
      <c r="B14" s="83" t="s">
        <v>4</v>
      </c>
      <c r="C14" s="84">
        <v>4</v>
      </c>
      <c r="D14" s="85">
        <v>4</v>
      </c>
      <c r="E14" s="84" t="s">
        <v>40</v>
      </c>
      <c r="F14" s="86">
        <v>4</v>
      </c>
      <c r="G14" s="87">
        <v>10</v>
      </c>
      <c r="H14" s="84" t="s">
        <v>40</v>
      </c>
      <c r="I14" s="88">
        <v>10</v>
      </c>
      <c r="J14" s="89">
        <v>7346</v>
      </c>
    </row>
    <row r="15" spans="1:11" ht="18" x14ac:dyDescent="0.25">
      <c r="A15" s="48" t="s">
        <v>46</v>
      </c>
      <c r="B15" s="49" t="s">
        <v>57</v>
      </c>
      <c r="C15" s="50">
        <v>4</v>
      </c>
      <c r="D15" s="51">
        <v>2</v>
      </c>
      <c r="E15" s="50" t="s">
        <v>40</v>
      </c>
      <c r="F15" s="52">
        <v>6</v>
      </c>
      <c r="G15" s="53">
        <v>6</v>
      </c>
      <c r="H15" s="50" t="s">
        <v>40</v>
      </c>
      <c r="I15" s="54">
        <v>14</v>
      </c>
      <c r="J15" s="55">
        <v>7231</v>
      </c>
    </row>
    <row r="16" spans="1:11" ht="18" x14ac:dyDescent="0.25">
      <c r="A16" s="40" t="s">
        <v>154</v>
      </c>
      <c r="B16" s="76" t="s">
        <v>65</v>
      </c>
      <c r="C16" s="77">
        <v>4</v>
      </c>
      <c r="D16" s="78">
        <v>0</v>
      </c>
      <c r="E16" s="77" t="s">
        <v>40</v>
      </c>
      <c r="F16" s="79">
        <v>8</v>
      </c>
      <c r="G16" s="80">
        <v>5</v>
      </c>
      <c r="H16" s="77" t="s">
        <v>40</v>
      </c>
      <c r="I16" s="81">
        <v>15</v>
      </c>
      <c r="J16" s="82">
        <v>6819</v>
      </c>
    </row>
    <row r="17" spans="1:10" ht="18" x14ac:dyDescent="0.25">
      <c r="A17" s="56"/>
      <c r="B17" s="31"/>
      <c r="C17" s="34"/>
      <c r="D17" s="31"/>
      <c r="E17" s="57"/>
      <c r="F17" s="31"/>
      <c r="G17" s="34"/>
      <c r="H17" s="58"/>
      <c r="I17" s="34"/>
      <c r="J17" s="34"/>
    </row>
  </sheetData>
  <sortState xmlns:xlrd2="http://schemas.microsoft.com/office/spreadsheetml/2017/richdata2" ref="A13:J16">
    <sortCondition descending="1" ref="D13:D16"/>
  </sortState>
  <mergeCells count="6">
    <mergeCell ref="A5:J5"/>
    <mergeCell ref="A6:J6"/>
    <mergeCell ref="D11:F11"/>
    <mergeCell ref="G11:I11"/>
    <mergeCell ref="B9:J9"/>
    <mergeCell ref="A7:J7"/>
  </mergeCells>
  <conditionalFormatting sqref="B12:B16">
    <cfRule type="cellIs" dxfId="11" priority="4" stopIfTrue="1" operator="between">
      <formula>390</formula>
      <formula>400</formula>
    </cfRule>
    <cfRule type="cellIs" dxfId="10" priority="5" stopIfTrue="1" operator="equal">
      <formula>99</formula>
    </cfRule>
    <cfRule type="cellIs" dxfId="9" priority="6" stopIfTrue="1" operator="equal">
      <formula>100</formula>
    </cfRule>
  </conditionalFormatting>
  <conditionalFormatting sqref="D12:D16">
    <cfRule type="cellIs" dxfId="8" priority="13" stopIfTrue="1" operator="between">
      <formula>390</formula>
      <formula>400</formula>
    </cfRule>
    <cfRule type="cellIs" dxfId="7" priority="14" stopIfTrue="1" operator="equal">
      <formula>99</formula>
    </cfRule>
    <cfRule type="cellIs" dxfId="6" priority="15" stopIfTrue="1" operator="equal">
      <formula>100</formula>
    </cfRule>
  </conditionalFormatting>
  <conditionalFormatting sqref="F12:G16">
    <cfRule type="cellIs" dxfId="5" priority="1" stopIfTrue="1" operator="between">
      <formula>390</formula>
      <formula>400</formula>
    </cfRule>
    <cfRule type="cellIs" dxfId="4" priority="2" stopIfTrue="1" operator="equal">
      <formula>99</formula>
    </cfRule>
    <cfRule type="cellIs" dxfId="3" priority="3" stopIfTrue="1" operator="equal">
      <formula>100</formula>
    </cfRule>
  </conditionalFormatting>
  <conditionalFormatting sqref="I12:J16">
    <cfRule type="cellIs" dxfId="2" priority="7" stopIfTrue="1" operator="between">
      <formula>390</formula>
      <formula>400</formula>
    </cfRule>
    <cfRule type="cellIs" dxfId="1" priority="8" stopIfTrue="1" operator="equal">
      <formula>99</formula>
    </cfRule>
    <cfRule type="cellIs" dxfId="0" priority="9" stopIfTrue="1" operator="equal">
      <formula>100</formula>
    </cfRule>
  </conditionalFormatting>
  <pageMargins left="0.70866141732283472" right="0.39370078740157483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76C5-4FCE-40C0-BB2B-117F53ACF0C4}">
  <dimension ref="A1:P48"/>
  <sheetViews>
    <sheetView topLeftCell="A8" workbookViewId="0">
      <selection activeCell="L22" sqref="L22:P26"/>
    </sheetView>
  </sheetViews>
  <sheetFormatPr baseColWidth="10" defaultRowHeight="15" x14ac:dyDescent="0.25"/>
  <cols>
    <col min="2" max="2" width="17.7109375" customWidth="1"/>
    <col min="3" max="6" width="5.28515625" customWidth="1"/>
    <col min="7" max="7" width="7.42578125" customWidth="1"/>
    <col min="8" max="8" width="3.28515625" customWidth="1"/>
    <col min="9" max="9" width="2" style="2" customWidth="1"/>
    <col min="10" max="10" width="3.28515625" style="20" customWidth="1"/>
    <col min="11" max="11" width="7.42578125" customWidth="1"/>
    <col min="12" max="15" width="5.28515625" customWidth="1"/>
    <col min="16" max="16" width="18.28515625" customWidth="1"/>
  </cols>
  <sheetData>
    <row r="1" spans="1:16" ht="26.25" x14ac:dyDescent="0.4">
      <c r="B1" s="133" t="s">
        <v>47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25.5" x14ac:dyDescent="0.35">
      <c r="B2" s="134" t="s">
        <v>156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4" spans="1:16" ht="18.75" x14ac:dyDescent="0.3">
      <c r="A4" s="67" t="s">
        <v>31</v>
      </c>
      <c r="B4" s="66" t="s">
        <v>33</v>
      </c>
      <c r="C4" s="132">
        <v>45634</v>
      </c>
      <c r="D4" s="132"/>
      <c r="E4" s="132"/>
      <c r="F4" s="66"/>
      <c r="G4" s="66" t="s">
        <v>34</v>
      </c>
      <c r="H4" s="66" t="s">
        <v>158</v>
      </c>
      <c r="I4" s="67"/>
      <c r="J4" s="68"/>
      <c r="K4" s="66"/>
      <c r="L4" s="66"/>
    </row>
    <row r="5" spans="1:16" x14ac:dyDescent="0.25">
      <c r="C5" s="65"/>
      <c r="D5" s="65"/>
      <c r="E5" s="65"/>
    </row>
    <row r="6" spans="1:16" x14ac:dyDescent="0.25">
      <c r="C6" s="65"/>
      <c r="D6" s="65"/>
      <c r="E6" s="65"/>
    </row>
    <row r="8" spans="1:16" x14ac:dyDescent="0.25">
      <c r="B8" s="131" t="s">
        <v>57</v>
      </c>
      <c r="C8" s="131"/>
      <c r="D8" s="131"/>
      <c r="E8" s="131"/>
      <c r="F8" s="131"/>
      <c r="G8" s="26">
        <f>SUM(G10:G14)</f>
        <v>0</v>
      </c>
      <c r="H8" s="25">
        <f>SUM(H10:H14)</f>
        <v>0</v>
      </c>
      <c r="I8" s="24" t="s">
        <v>40</v>
      </c>
      <c r="J8" s="26">
        <f>SUM(J10:J14)</f>
        <v>0</v>
      </c>
      <c r="K8" s="25">
        <f>SUM(K10:K14)</f>
        <v>0</v>
      </c>
      <c r="L8" s="131" t="s">
        <v>18</v>
      </c>
      <c r="M8" s="131"/>
      <c r="N8" s="131"/>
      <c r="O8" s="131"/>
      <c r="P8" s="131"/>
    </row>
    <row r="9" spans="1:16" x14ac:dyDescent="0.25">
      <c r="C9" t="s">
        <v>32</v>
      </c>
      <c r="D9" t="s">
        <v>39</v>
      </c>
      <c r="E9" t="s">
        <v>31</v>
      </c>
      <c r="F9" t="s">
        <v>46</v>
      </c>
      <c r="G9" s="27" t="s">
        <v>26</v>
      </c>
      <c r="H9" s="27">
        <f>SUM(H10:H14)</f>
        <v>0</v>
      </c>
      <c r="I9" s="3"/>
      <c r="J9" s="28">
        <f>SUM(J10:J14)</f>
        <v>0</v>
      </c>
      <c r="K9" s="27" t="s">
        <v>26</v>
      </c>
      <c r="L9" t="s">
        <v>32</v>
      </c>
      <c r="M9" t="s">
        <v>39</v>
      </c>
      <c r="N9" t="s">
        <v>31</v>
      </c>
      <c r="O9" t="s">
        <v>46</v>
      </c>
    </row>
    <row r="10" spans="1:16" x14ac:dyDescent="0.25">
      <c r="B10" s="22"/>
      <c r="C10" s="22"/>
      <c r="D10" s="22"/>
      <c r="E10" s="22"/>
      <c r="F10" s="22"/>
      <c r="G10" s="117">
        <f>SUM(C10:F10)</f>
        <v>0</v>
      </c>
      <c r="H10" s="27">
        <f>IF(G10&gt;K10,1,0)</f>
        <v>0</v>
      </c>
      <c r="I10" s="3" t="s">
        <v>40</v>
      </c>
      <c r="J10" s="28">
        <f>IF(K10&gt;G10,1,0)</f>
        <v>0</v>
      </c>
      <c r="K10" s="29">
        <f>SUM(L10:O10)</f>
        <v>0</v>
      </c>
      <c r="L10" s="22"/>
      <c r="M10" s="22"/>
      <c r="N10" s="22"/>
      <c r="O10" s="22"/>
      <c r="P10" s="22"/>
    </row>
    <row r="11" spans="1:16" x14ac:dyDescent="0.25">
      <c r="B11" s="22"/>
      <c r="C11" s="22"/>
      <c r="D11" s="22"/>
      <c r="E11" s="22"/>
      <c r="F11" s="22"/>
      <c r="G11" s="117">
        <f t="shared" ref="G11:G14" si="0">SUM(C11:F11)</f>
        <v>0</v>
      </c>
      <c r="H11" s="27">
        <f t="shared" ref="H11:H14" si="1">IF(G11&gt;K11,1,0)</f>
        <v>0</v>
      </c>
      <c r="I11" s="3" t="s">
        <v>40</v>
      </c>
      <c r="J11" s="28">
        <f t="shared" ref="J11:J14" si="2">IF(K11&gt;G11,1,0)</f>
        <v>0</v>
      </c>
      <c r="K11" s="29">
        <f t="shared" ref="K11:K14" si="3">SUM(L11:O11)</f>
        <v>0</v>
      </c>
      <c r="L11" s="22"/>
      <c r="M11" s="22"/>
      <c r="N11" s="22"/>
      <c r="O11" s="22"/>
      <c r="P11" s="22"/>
    </row>
    <row r="12" spans="1:16" x14ac:dyDescent="0.25">
      <c r="B12" s="22"/>
      <c r="C12" s="22"/>
      <c r="D12" s="22"/>
      <c r="E12" s="22"/>
      <c r="F12" s="22"/>
      <c r="G12" s="117">
        <f t="shared" si="0"/>
        <v>0</v>
      </c>
      <c r="H12" s="27">
        <f t="shared" si="1"/>
        <v>0</v>
      </c>
      <c r="I12" s="3" t="s">
        <v>40</v>
      </c>
      <c r="J12" s="28">
        <f t="shared" si="2"/>
        <v>0</v>
      </c>
      <c r="K12" s="29">
        <f t="shared" si="3"/>
        <v>0</v>
      </c>
      <c r="L12" s="22"/>
      <c r="M12" s="22"/>
      <c r="N12" s="22"/>
      <c r="O12" s="22"/>
      <c r="P12" s="22"/>
    </row>
    <row r="13" spans="1:16" x14ac:dyDescent="0.25">
      <c r="B13" s="22"/>
      <c r="C13" s="22"/>
      <c r="D13" s="22"/>
      <c r="E13" s="22"/>
      <c r="F13" s="22"/>
      <c r="G13" s="117">
        <f t="shared" si="0"/>
        <v>0</v>
      </c>
      <c r="H13" s="27">
        <f t="shared" si="1"/>
        <v>0</v>
      </c>
      <c r="I13" s="3" t="s">
        <v>40</v>
      </c>
      <c r="J13" s="28">
        <f t="shared" si="2"/>
        <v>0</v>
      </c>
      <c r="K13" s="29">
        <f t="shared" si="3"/>
        <v>0</v>
      </c>
      <c r="L13" s="22"/>
      <c r="M13" s="22"/>
      <c r="N13" s="22"/>
      <c r="O13" s="22"/>
      <c r="P13" s="22"/>
    </row>
    <row r="14" spans="1:16" x14ac:dyDescent="0.25">
      <c r="B14" s="22"/>
      <c r="C14" s="22"/>
      <c r="D14" s="22"/>
      <c r="E14" s="22"/>
      <c r="F14" s="22"/>
      <c r="G14" s="117">
        <f t="shared" si="0"/>
        <v>0</v>
      </c>
      <c r="H14" s="27">
        <f t="shared" si="1"/>
        <v>0</v>
      </c>
      <c r="I14" s="3" t="s">
        <v>40</v>
      </c>
      <c r="J14" s="28">
        <f t="shared" si="2"/>
        <v>0</v>
      </c>
      <c r="K14" s="29">
        <f t="shared" si="3"/>
        <v>0</v>
      </c>
      <c r="L14" s="22"/>
      <c r="M14" s="22"/>
      <c r="N14" s="22"/>
      <c r="O14" s="22"/>
      <c r="P14" s="22"/>
    </row>
    <row r="15" spans="1:16" x14ac:dyDescent="0.25">
      <c r="G15" s="69"/>
      <c r="H15" s="69"/>
      <c r="I15" s="70"/>
      <c r="J15" s="71"/>
      <c r="K15" s="72"/>
      <c r="L15" s="23"/>
      <c r="M15" s="23"/>
      <c r="N15" s="23"/>
      <c r="O15" s="23"/>
      <c r="P15" s="23"/>
    </row>
    <row r="16" spans="1:16" x14ac:dyDescent="0.25">
      <c r="G16" s="69"/>
      <c r="H16" s="69"/>
      <c r="I16" s="70"/>
      <c r="J16" s="71"/>
      <c r="K16" s="69"/>
    </row>
    <row r="17" spans="2:16" x14ac:dyDescent="0.25">
      <c r="G17" s="69"/>
      <c r="H17" s="69"/>
      <c r="I17" s="70"/>
      <c r="J17" s="71"/>
      <c r="K17" s="69"/>
    </row>
    <row r="20" spans="2:16" x14ac:dyDescent="0.25">
      <c r="B20" s="131" t="s">
        <v>6</v>
      </c>
      <c r="C20" s="131"/>
      <c r="D20" s="131"/>
      <c r="E20" s="131"/>
      <c r="F20" s="131"/>
      <c r="G20" s="26">
        <f>SUM(G22:G26)</f>
        <v>0</v>
      </c>
      <c r="H20" s="25">
        <f>SUM(H22:H26)</f>
        <v>0</v>
      </c>
      <c r="I20" s="24" t="s">
        <v>40</v>
      </c>
      <c r="J20" s="26">
        <f>SUM(J22:J26)</f>
        <v>0</v>
      </c>
      <c r="K20" s="25">
        <f>SUM(K22:K26)</f>
        <v>0</v>
      </c>
      <c r="L20" s="27"/>
      <c r="M20" s="131" t="s">
        <v>65</v>
      </c>
      <c r="N20" s="131"/>
      <c r="O20" s="131"/>
      <c r="P20" s="131"/>
    </row>
    <row r="21" spans="2:16" x14ac:dyDescent="0.25">
      <c r="C21" t="s">
        <v>32</v>
      </c>
      <c r="D21" t="s">
        <v>39</v>
      </c>
      <c r="E21" t="s">
        <v>31</v>
      </c>
      <c r="F21" t="s">
        <v>46</v>
      </c>
      <c r="G21" s="27" t="s">
        <v>26</v>
      </c>
      <c r="H21" s="27">
        <f>SUM(H22:H26)</f>
        <v>0</v>
      </c>
      <c r="I21" s="3"/>
      <c r="J21" s="28">
        <f>SUM(J22:J26)</f>
        <v>0</v>
      </c>
      <c r="K21" s="27" t="s">
        <v>26</v>
      </c>
      <c r="L21" t="s">
        <v>32</v>
      </c>
      <c r="M21" t="s">
        <v>39</v>
      </c>
      <c r="N21" t="s">
        <v>31</v>
      </c>
      <c r="O21" t="s">
        <v>46</v>
      </c>
    </row>
    <row r="22" spans="2:16" x14ac:dyDescent="0.25">
      <c r="B22" s="22"/>
      <c r="C22" s="22"/>
      <c r="D22" s="22"/>
      <c r="E22" s="22"/>
      <c r="F22" s="22"/>
      <c r="G22" s="117">
        <f>SUM(C22:F22)</f>
        <v>0</v>
      </c>
      <c r="H22" s="27">
        <f>IF(G22&gt;K22,1,0)</f>
        <v>0</v>
      </c>
      <c r="I22" s="3" t="s">
        <v>40</v>
      </c>
      <c r="J22" s="28">
        <f>IF(K22&gt;G22,1,0)</f>
        <v>0</v>
      </c>
      <c r="K22" s="29">
        <f>SUM(L22:O22)</f>
        <v>0</v>
      </c>
      <c r="L22" s="22"/>
      <c r="M22" s="22"/>
      <c r="N22" s="22"/>
      <c r="O22" s="22"/>
      <c r="P22" s="22"/>
    </row>
    <row r="23" spans="2:16" x14ac:dyDescent="0.25">
      <c r="B23" s="22"/>
      <c r="C23" s="22"/>
      <c r="D23" s="22"/>
      <c r="E23" s="22"/>
      <c r="F23" s="22"/>
      <c r="G23" s="117">
        <f t="shared" ref="G23:G26" si="4">SUM(C23:F23)</f>
        <v>0</v>
      </c>
      <c r="H23" s="27">
        <f t="shared" ref="H23:H26" si="5">IF(G23&gt;K23,1,0)</f>
        <v>0</v>
      </c>
      <c r="I23" s="3" t="s">
        <v>40</v>
      </c>
      <c r="J23" s="28">
        <f t="shared" ref="J23:J26" si="6">IF(K23&gt;G23,1,0)</f>
        <v>0</v>
      </c>
      <c r="K23" s="29">
        <f t="shared" ref="K23:K26" si="7">SUM(L23:O23)</f>
        <v>0</v>
      </c>
      <c r="L23" s="22"/>
      <c r="M23" s="22"/>
      <c r="N23" s="22"/>
      <c r="O23" s="22"/>
      <c r="P23" s="22"/>
    </row>
    <row r="24" spans="2:16" x14ac:dyDescent="0.25">
      <c r="B24" s="22"/>
      <c r="C24" s="22"/>
      <c r="D24" s="22"/>
      <c r="E24" s="22"/>
      <c r="F24" s="22"/>
      <c r="G24" s="117">
        <f t="shared" si="4"/>
        <v>0</v>
      </c>
      <c r="H24" s="27">
        <f t="shared" si="5"/>
        <v>0</v>
      </c>
      <c r="I24" s="3" t="s">
        <v>40</v>
      </c>
      <c r="J24" s="28">
        <f t="shared" si="6"/>
        <v>0</v>
      </c>
      <c r="K24" s="29">
        <f t="shared" si="7"/>
        <v>0</v>
      </c>
      <c r="L24" s="22"/>
      <c r="M24" s="22"/>
      <c r="N24" s="22"/>
      <c r="O24" s="22"/>
      <c r="P24" s="22"/>
    </row>
    <row r="25" spans="2:16" x14ac:dyDescent="0.25">
      <c r="B25" s="22"/>
      <c r="C25" s="22"/>
      <c r="D25" s="22"/>
      <c r="E25" s="22"/>
      <c r="F25" s="22"/>
      <c r="G25" s="117">
        <f t="shared" si="4"/>
        <v>0</v>
      </c>
      <c r="H25" s="27">
        <f t="shared" si="5"/>
        <v>0</v>
      </c>
      <c r="I25" s="3" t="s">
        <v>40</v>
      </c>
      <c r="J25" s="28">
        <f t="shared" si="6"/>
        <v>0</v>
      </c>
      <c r="K25" s="29">
        <f t="shared" si="7"/>
        <v>0</v>
      </c>
      <c r="L25" s="22"/>
      <c r="M25" s="22"/>
      <c r="N25" s="22"/>
      <c r="O25" s="22"/>
      <c r="P25" s="22"/>
    </row>
    <row r="26" spans="2:16" x14ac:dyDescent="0.25">
      <c r="B26" s="22"/>
      <c r="C26" s="22"/>
      <c r="D26" s="22"/>
      <c r="E26" s="22"/>
      <c r="F26" s="22"/>
      <c r="G26" s="117">
        <f t="shared" si="4"/>
        <v>0</v>
      </c>
      <c r="H26" s="27">
        <f t="shared" si="5"/>
        <v>0</v>
      </c>
      <c r="I26" s="3" t="s">
        <v>40</v>
      </c>
      <c r="J26" s="28">
        <f t="shared" si="6"/>
        <v>0</v>
      </c>
      <c r="K26" s="29">
        <f t="shared" si="7"/>
        <v>0</v>
      </c>
      <c r="L26" s="22"/>
      <c r="M26" s="22"/>
      <c r="N26" s="22"/>
      <c r="O26" s="22"/>
      <c r="P26" s="22"/>
    </row>
    <row r="33" spans="2:16" x14ac:dyDescent="0.25">
      <c r="B33" s="73"/>
      <c r="C33" s="73"/>
      <c r="D33" s="73"/>
      <c r="E33" s="73"/>
      <c r="F33" s="73"/>
      <c r="G33" s="73">
        <f>SUM(G35:G39)</f>
        <v>0</v>
      </c>
      <c r="H33" s="73">
        <f>SUM(H35:H39)</f>
        <v>0</v>
      </c>
      <c r="I33" s="74" t="s">
        <v>40</v>
      </c>
      <c r="J33" s="75">
        <f>SUM(J35:J39)</f>
        <v>0</v>
      </c>
      <c r="K33" s="73">
        <f>SUM(K35:K39)</f>
        <v>0</v>
      </c>
      <c r="L33" s="73"/>
      <c r="M33" s="73"/>
      <c r="N33" s="73"/>
      <c r="O33" s="73"/>
      <c r="P33" s="73"/>
    </row>
    <row r="34" spans="2:16" x14ac:dyDescent="0.25">
      <c r="C34" t="s">
        <v>32</v>
      </c>
      <c r="D34" t="s">
        <v>39</v>
      </c>
      <c r="E34" t="s">
        <v>31</v>
      </c>
      <c r="F34" t="s">
        <v>46</v>
      </c>
      <c r="G34" s="27" t="s">
        <v>26</v>
      </c>
      <c r="H34" s="27">
        <f>SUM(H35:H39)</f>
        <v>0</v>
      </c>
      <c r="I34" s="3"/>
      <c r="J34" s="28">
        <f>SUM(J35:J39)</f>
        <v>0</v>
      </c>
      <c r="K34" s="27" t="s">
        <v>26</v>
      </c>
      <c r="L34" t="s">
        <v>32</v>
      </c>
      <c r="M34" t="s">
        <v>39</v>
      </c>
      <c r="N34" t="s">
        <v>31</v>
      </c>
      <c r="O34" t="s">
        <v>46</v>
      </c>
    </row>
    <row r="35" spans="2:16" x14ac:dyDescent="0.25">
      <c r="B35" s="22"/>
      <c r="C35" s="22"/>
      <c r="D35" s="22"/>
      <c r="E35" s="22"/>
      <c r="F35" s="22"/>
      <c r="G35" s="29">
        <f>SUM(C35:F35)</f>
        <v>0</v>
      </c>
      <c r="H35" s="27">
        <f>IF(G35&gt;K35,1,0)</f>
        <v>0</v>
      </c>
      <c r="I35" s="3" t="s">
        <v>40</v>
      </c>
      <c r="J35" s="28">
        <f>IF(K35&gt;G35,1,0)</f>
        <v>0</v>
      </c>
      <c r="K35" s="29">
        <f>SUM(L35:O35)</f>
        <v>0</v>
      </c>
      <c r="L35" s="22"/>
      <c r="M35" s="22"/>
      <c r="N35" s="22"/>
      <c r="O35" s="22"/>
      <c r="P35" s="22"/>
    </row>
    <row r="36" spans="2:16" x14ac:dyDescent="0.25">
      <c r="B36" s="22"/>
      <c r="C36" s="22"/>
      <c r="D36" s="22"/>
      <c r="E36" s="22"/>
      <c r="F36" s="22"/>
      <c r="G36" s="29">
        <f t="shared" ref="G36:G39" si="8">SUM(C36:F36)</f>
        <v>0</v>
      </c>
      <c r="H36" s="27">
        <f t="shared" ref="H36:H39" si="9">IF(G36&gt;K36,1,0)</f>
        <v>0</v>
      </c>
      <c r="I36" s="3" t="s">
        <v>40</v>
      </c>
      <c r="J36" s="28">
        <f t="shared" ref="J36:J39" si="10">IF(K36&gt;G36,1,0)</f>
        <v>0</v>
      </c>
      <c r="K36" s="29">
        <f>SUM(L36:O36)</f>
        <v>0</v>
      </c>
      <c r="L36" s="22"/>
      <c r="M36" s="22"/>
      <c r="N36" s="22"/>
      <c r="O36" s="22"/>
      <c r="P36" s="22"/>
    </row>
    <row r="37" spans="2:16" x14ac:dyDescent="0.25">
      <c r="B37" s="22"/>
      <c r="C37" s="22"/>
      <c r="D37" s="22"/>
      <c r="E37" s="22"/>
      <c r="F37" s="22"/>
      <c r="G37" s="29">
        <f t="shared" si="8"/>
        <v>0</v>
      </c>
      <c r="H37" s="27">
        <f t="shared" si="9"/>
        <v>0</v>
      </c>
      <c r="I37" s="3" t="s">
        <v>40</v>
      </c>
      <c r="J37" s="28">
        <f t="shared" si="10"/>
        <v>0</v>
      </c>
      <c r="K37" s="29">
        <f>SUM(L37:O37)</f>
        <v>0</v>
      </c>
      <c r="L37" s="22"/>
      <c r="M37" s="22"/>
      <c r="N37" s="22"/>
      <c r="O37" s="22"/>
      <c r="P37" s="22"/>
    </row>
    <row r="38" spans="2:16" x14ac:dyDescent="0.25">
      <c r="B38" s="22"/>
      <c r="C38" s="22"/>
      <c r="D38" s="22"/>
      <c r="E38" s="22"/>
      <c r="F38" s="22"/>
      <c r="G38" s="29">
        <f t="shared" si="8"/>
        <v>0</v>
      </c>
      <c r="H38" s="27">
        <f t="shared" si="9"/>
        <v>0</v>
      </c>
      <c r="I38" s="3" t="s">
        <v>40</v>
      </c>
      <c r="J38" s="28">
        <f t="shared" si="10"/>
        <v>0</v>
      </c>
      <c r="K38" s="29">
        <f>SUM(L38:O38)</f>
        <v>0</v>
      </c>
      <c r="L38" s="22"/>
      <c r="M38" s="22"/>
      <c r="N38" s="22"/>
      <c r="O38" s="22"/>
      <c r="P38" s="22"/>
    </row>
    <row r="39" spans="2:16" x14ac:dyDescent="0.25">
      <c r="B39" s="22"/>
      <c r="C39" s="22"/>
      <c r="D39" s="22"/>
      <c r="E39" s="22"/>
      <c r="F39" s="22"/>
      <c r="G39" s="29">
        <f t="shared" si="8"/>
        <v>0</v>
      </c>
      <c r="H39" s="27">
        <f t="shared" si="9"/>
        <v>0</v>
      </c>
      <c r="I39" s="3" t="s">
        <v>40</v>
      </c>
      <c r="J39" s="28">
        <f t="shared" si="10"/>
        <v>0</v>
      </c>
      <c r="K39" s="29">
        <f>SUM(L39:O39)</f>
        <v>0</v>
      </c>
      <c r="L39" s="22"/>
      <c r="M39" s="22"/>
      <c r="N39" s="22"/>
      <c r="O39" s="22"/>
      <c r="P39" s="22"/>
    </row>
    <row r="42" spans="2:16" s="21" customFormat="1" x14ac:dyDescent="0.25">
      <c r="G42" s="25">
        <f>SUM(G44:G48)</f>
        <v>0</v>
      </c>
      <c r="H42" s="25">
        <f>SUM(H44:H48)</f>
        <v>0</v>
      </c>
      <c r="I42" s="24" t="s">
        <v>40</v>
      </c>
      <c r="J42" s="26">
        <f>SUM(J44:J48)</f>
        <v>0</v>
      </c>
      <c r="K42" s="25">
        <f>SUM(L44:O48)</f>
        <v>0</v>
      </c>
    </row>
    <row r="43" spans="2:16" x14ac:dyDescent="0.25">
      <c r="C43" t="s">
        <v>32</v>
      </c>
      <c r="D43" t="s">
        <v>39</v>
      </c>
      <c r="E43" t="s">
        <v>31</v>
      </c>
      <c r="F43" t="s">
        <v>46</v>
      </c>
      <c r="G43" s="27" t="s">
        <v>26</v>
      </c>
      <c r="H43" s="27">
        <f>SUM(H44:H48)</f>
        <v>0</v>
      </c>
      <c r="I43" s="3"/>
      <c r="J43" s="28">
        <f>SUM(J44:J48)</f>
        <v>0</v>
      </c>
      <c r="K43" s="27" t="s">
        <v>26</v>
      </c>
      <c r="L43" t="s">
        <v>32</v>
      </c>
      <c r="M43" t="s">
        <v>39</v>
      </c>
      <c r="N43" t="s">
        <v>31</v>
      </c>
      <c r="O43" t="s">
        <v>46</v>
      </c>
    </row>
    <row r="44" spans="2:16" x14ac:dyDescent="0.25">
      <c r="B44" s="22"/>
      <c r="C44" s="22"/>
      <c r="D44" s="22"/>
      <c r="E44" s="22"/>
      <c r="F44" s="22"/>
      <c r="G44" s="29">
        <f>SUM(C44:F44)</f>
        <v>0</v>
      </c>
      <c r="H44" s="27">
        <f>IF(G44&gt;K44,1,0)</f>
        <v>0</v>
      </c>
      <c r="I44" s="3" t="s">
        <v>40</v>
      </c>
      <c r="J44" s="28">
        <f>IF(K44&gt;G44,1,0)</f>
        <v>0</v>
      </c>
      <c r="K44" s="29">
        <f>SUM(L44:O44)</f>
        <v>0</v>
      </c>
      <c r="L44" s="22"/>
      <c r="M44" s="22"/>
      <c r="N44" s="22"/>
      <c r="O44" s="22"/>
      <c r="P44" s="22"/>
    </row>
    <row r="45" spans="2:16" x14ac:dyDescent="0.25">
      <c r="B45" s="22"/>
      <c r="C45" s="22"/>
      <c r="D45" s="22"/>
      <c r="E45" s="22"/>
      <c r="F45" s="22"/>
      <c r="G45" s="29">
        <f t="shared" ref="G45:G48" si="11">SUM(C45:F45)</f>
        <v>0</v>
      </c>
      <c r="H45" s="27">
        <f t="shared" ref="H45:H48" si="12">IF(G45&gt;K45,1,0)</f>
        <v>0</v>
      </c>
      <c r="I45" s="3" t="s">
        <v>40</v>
      </c>
      <c r="J45" s="28">
        <f t="shared" ref="J45:J48" si="13">IF(K45&gt;G45,1,0)</f>
        <v>0</v>
      </c>
      <c r="K45" s="29">
        <f t="shared" ref="K45:K48" si="14">SUM(L45:O45)</f>
        <v>0</v>
      </c>
      <c r="L45" s="22"/>
      <c r="M45" s="22"/>
      <c r="N45" s="22"/>
      <c r="O45" s="22"/>
      <c r="P45" s="22"/>
    </row>
    <row r="46" spans="2:16" x14ac:dyDescent="0.25">
      <c r="B46" s="22"/>
      <c r="C46" s="22"/>
      <c r="D46" s="22"/>
      <c r="E46" s="22"/>
      <c r="F46" s="22"/>
      <c r="G46" s="29">
        <f t="shared" si="11"/>
        <v>0</v>
      </c>
      <c r="H46" s="27">
        <f t="shared" si="12"/>
        <v>0</v>
      </c>
      <c r="I46" s="3" t="s">
        <v>40</v>
      </c>
      <c r="J46" s="28">
        <f t="shared" si="13"/>
        <v>0</v>
      </c>
      <c r="K46" s="29">
        <f t="shared" si="14"/>
        <v>0</v>
      </c>
      <c r="L46" s="22"/>
      <c r="M46" s="22"/>
      <c r="N46" s="22"/>
      <c r="O46" s="22"/>
      <c r="P46" s="22"/>
    </row>
    <row r="47" spans="2:16" x14ac:dyDescent="0.25">
      <c r="B47" s="22"/>
      <c r="C47" s="22"/>
      <c r="D47" s="22"/>
      <c r="E47" s="22"/>
      <c r="F47" s="22"/>
      <c r="G47" s="29">
        <f t="shared" si="11"/>
        <v>0</v>
      </c>
      <c r="H47" s="27">
        <f t="shared" si="12"/>
        <v>0</v>
      </c>
      <c r="I47" s="3" t="s">
        <v>40</v>
      </c>
      <c r="J47" s="28">
        <f t="shared" si="13"/>
        <v>0</v>
      </c>
      <c r="K47" s="29">
        <f t="shared" si="14"/>
        <v>0</v>
      </c>
      <c r="L47" s="22"/>
      <c r="M47" s="22"/>
      <c r="N47" s="22"/>
      <c r="O47" s="22"/>
      <c r="P47" s="22"/>
    </row>
    <row r="48" spans="2:16" x14ac:dyDescent="0.25">
      <c r="B48" s="22"/>
      <c r="C48" s="22"/>
      <c r="D48" s="22"/>
      <c r="E48" s="22"/>
      <c r="F48" s="22"/>
      <c r="G48" s="29">
        <f t="shared" si="11"/>
        <v>0</v>
      </c>
      <c r="H48" s="27">
        <f t="shared" si="12"/>
        <v>0</v>
      </c>
      <c r="I48" s="3" t="s">
        <v>40</v>
      </c>
      <c r="J48" s="28">
        <f t="shared" si="13"/>
        <v>0</v>
      </c>
      <c r="K48" s="29">
        <f t="shared" si="14"/>
        <v>0</v>
      </c>
      <c r="L48" s="22"/>
      <c r="M48" s="22"/>
      <c r="N48" s="22"/>
      <c r="O48" s="22"/>
      <c r="P48" s="22"/>
    </row>
  </sheetData>
  <mergeCells count="7">
    <mergeCell ref="M20:P20"/>
    <mergeCell ref="B20:F20"/>
    <mergeCell ref="C4:E4"/>
    <mergeCell ref="B1:P1"/>
    <mergeCell ref="B2:P2"/>
    <mergeCell ref="B8:F8"/>
    <mergeCell ref="L8:P8"/>
  </mergeCells>
  <pageMargins left="0.7" right="0.7" top="0.78740157499999996" bottom="0.78740157499999996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Rangliste</vt:lpstr>
      <vt:lpstr>Setzliste</vt:lpstr>
      <vt:lpstr>Tabelle</vt:lpstr>
      <vt:lpstr>Ergebnisse</vt:lpstr>
      <vt:lpstr>Rangliste!Druckbereich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Poppe</dc:creator>
  <cp:lastModifiedBy>Ute Siems</cp:lastModifiedBy>
  <cp:lastPrinted>2025-11-02T09:33:57Z</cp:lastPrinted>
  <dcterms:created xsi:type="dcterms:W3CDTF">2023-10-19T12:44:20Z</dcterms:created>
  <dcterms:modified xsi:type="dcterms:W3CDTF">2026-01-25T18:43:06Z</dcterms:modified>
</cp:coreProperties>
</file>